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/>
  <mc:AlternateContent xmlns:mc="http://schemas.openxmlformats.org/markup-compatibility/2006">
    <mc:Choice Requires="x15">
      <x15ac:absPath xmlns:x15ac="http://schemas.microsoft.com/office/spreadsheetml/2010/11/ac" url="D:\DOC\EliDoc\elibot_tool\TCPIP\"/>
    </mc:Choice>
  </mc:AlternateContent>
  <xr:revisionPtr revIDLastSave="0" documentId="13_ncr:1_{8DE92D9D-C849-4F02-93CF-A265084CDE99}" xr6:coauthVersionLast="47" xr6:coauthVersionMax="47" xr10:uidLastSave="{00000000-0000-0000-0000-000000000000}"/>
  <bookViews>
    <workbookView xWindow="-120" yWindow="-120" windowWidth="29040" windowHeight="15840" tabRatio="861" activeTab="2" xr2:uid="{00000000-000D-0000-FFFF-FFFF00000000}"/>
  </bookViews>
  <sheets>
    <sheet name="说明" sheetId="13" r:id="rId1"/>
    <sheet name="机器人状态报文(v2.1.0)" sheetId="14" r:id="rId2"/>
    <sheet name="机器人状态报文(v2.0.0-v2.0.3)" sheetId="1" r:id="rId3"/>
    <sheet name="报文格式" sheetId="12" r:id="rId4"/>
    <sheet name="SAFETY_OPERATIONAL_MODE" sheetId="11" r:id="rId5"/>
    <sheet name="TOOL_OUTPUT_VOLTAGE" sheetId="10" r:id="rId6"/>
    <sheet name="SAFETY_MODE" sheetId="9" r:id="rId7"/>
    <sheet name="ANALOG_DOMAIN" sheetId="8" r:id="rId8"/>
    <sheet name="ROBOT_STRUCTURE_TYPE" sheetId="7" r:id="rId9"/>
    <sheet name="ROBOT_TYPE" sheetId="6" r:id="rId10"/>
    <sheet name="JOINT_AND_TOOL_MODE" sheetId="5" r:id="rId11"/>
    <sheet name="ROBOT_CONTROL_MODE" sheetId="3" r:id="rId12"/>
    <sheet name="ROBOT_MODE" sheetId="2" r:id="rId13"/>
    <sheet name="ROBOT_SPEED_MODE" sheetId="4" r:id="rId1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54" i="1" l="1"/>
  <c r="A149" i="1"/>
  <c r="A140" i="1"/>
  <c r="A131" i="1"/>
  <c r="A120" i="1"/>
  <c r="A117" i="1"/>
  <c r="A110" i="1"/>
  <c r="A85" i="1"/>
  <c r="A40" i="1"/>
  <c r="A24" i="1"/>
  <c r="A5" i="1"/>
  <c r="A137" i="14"/>
  <c r="A128" i="14"/>
  <c r="A110" i="14"/>
  <c r="A117" i="14"/>
  <c r="A85" i="14"/>
  <c r="A54" i="14"/>
  <c r="A40" i="14"/>
  <c r="A24" i="14"/>
  <c r="A5" i="14"/>
</calcChain>
</file>

<file path=xl/sharedStrings.xml><?xml version="1.0" encoding="utf-8"?>
<sst xmlns="http://schemas.openxmlformats.org/spreadsheetml/2006/main" count="983" uniqueCount="442">
  <si>
    <t>摘要</t>
  </si>
  <si>
    <t>控制器会提供机器人的数据，例如关节角、温度等等，这些数据都会通过 socket 打包发送。本端口为“主端口”，发送内容为机器人状态的数据。</t>
  </si>
  <si>
    <t>描述</t>
  </si>
  <si>
    <t>端口</t>
  </si>
  <si>
    <t>频率</t>
  </si>
  <si>
    <t>10HZ</t>
  </si>
  <si>
    <t>报文格式</t>
  </si>
  <si>
    <t>详见：报文格式</t>
  </si>
  <si>
    <t>报文格式详细说明</t>
  </si>
  <si>
    <t>详见：机器人状态报文</t>
  </si>
  <si>
    <t>机器人状态报文（格式详见：报文格式）</t>
  </si>
  <si>
    <t>类型</t>
  </si>
  <si>
    <t>整个报文的长度</t>
  </si>
  <si>
    <t>报文类型 = MESSAGE_TYPE_ROBOT_STATE = 16</t>
  </si>
  <si>
    <t>子报文长度</t>
  </si>
  <si>
    <t>子报文类型 = ROBOT_STATE_PACKAGE_TYPE_ROBOT_MODE_DATA = 0</t>
  </si>
  <si>
    <t>机器人是否上电：上电为true，未上电为false</t>
  </si>
  <si>
    <t xml:space="preserve">机器人是否处于机器人急停和系统急停状态：处于为true，未处于为false </t>
  </si>
  <si>
    <t xml:space="preserve">机器人是否处于保护停止状态：处于为true，未处于为false </t>
  </si>
  <si>
    <t>程序是否处于运行态：处于为false，未处于为true</t>
  </si>
  <si>
    <t>程序是否暂停：处于为false，为处于为true</t>
  </si>
  <si>
    <t>机器人模式：详见 ROBOT_MODE</t>
  </si>
  <si>
    <t>机器人控制模式：详见 ROBOT_CONTROL_MODE</t>
  </si>
  <si>
    <t>目标速度缩放比，值域为[0.01 , 1]</t>
  </si>
  <si>
    <t>机器人程序运行速度缩放比,值域为[0.01 , 1]</t>
  </si>
  <si>
    <t>目标点速度限制</t>
  </si>
  <si>
    <t>机器人速度模式，详见：ROBOT_SPEED_MODE</t>
  </si>
  <si>
    <t>机器人是否处于系统报警状态：处于为true，否则为false</t>
  </si>
  <si>
    <t>子报文类型 = ROBOT_STATE_PACKAGE_TYPE_JOINT_DATA = 1</t>
  </si>
  <si>
    <t>对于每个关节都有：</t>
  </si>
  <si>
    <t>实际关节角度，单位：弧度</t>
  </si>
  <si>
    <t>目标关节角度，单位：弧度</t>
  </si>
  <si>
    <t>实际速度，单位：弧度/秒</t>
  </si>
  <si>
    <t>关节编码器目标脉冲</t>
  </si>
  <si>
    <t>关节零位脉冲</t>
  </si>
  <si>
    <t>关节电流</t>
  </si>
  <si>
    <t>关节电压</t>
  </si>
  <si>
    <t>关节温度</t>
  </si>
  <si>
    <t>关节力矩</t>
  </si>
  <si>
    <t>关节模式：详见JOINT_AND_TOOL_MODE</t>
  </si>
  <si>
    <t>保留</t>
  </si>
  <si>
    <t>结束</t>
  </si>
  <si>
    <t>子报文类型 = ROBOT_STATE_PACKAGE_TYPE_CARTESIAN_INFO = 4</t>
  </si>
  <si>
    <t>工具坐标位置X轴</t>
  </si>
  <si>
    <t>工具坐标位置Y轴</t>
  </si>
  <si>
    <t>工具坐标位置Z轴</t>
  </si>
  <si>
    <t>工具姿态旋转角X轴</t>
  </si>
  <si>
    <t>工具姿态旋转角Y轴</t>
  </si>
  <si>
    <t>工具姿态旋转角Z轴</t>
  </si>
  <si>
    <t>工具数据位置X轴</t>
  </si>
  <si>
    <t>工具数据位置Y轴</t>
  </si>
  <si>
    <t>工具数据位置Z轴</t>
  </si>
  <si>
    <t>工具数据旋转角X轴</t>
  </si>
  <si>
    <t>工具数据旋转角Y轴</t>
  </si>
  <si>
    <t>工具数据旋转角Z轴</t>
  </si>
  <si>
    <t>子报文类型 = ROBOT_STATE_PACKAGE_TYPE_CONFIGURATION_DATA = 6</t>
  </si>
  <si>
    <t>关节x最小硬极限</t>
  </si>
  <si>
    <t>关节x最大硬极限</t>
  </si>
  <si>
    <t>关节x最大速度</t>
  </si>
  <si>
    <t>关节x最大加速度</t>
  </si>
  <si>
    <t>关节默认速度</t>
  </si>
  <si>
    <t>关节默认加速度</t>
  </si>
  <si>
    <t>默认工具速度</t>
  </si>
  <si>
    <t>默认工具加速度</t>
  </si>
  <si>
    <t>默认交融半径</t>
  </si>
  <si>
    <t>关节x的DH参数的a参数</t>
  </si>
  <si>
    <t>关节x的DH参数的d参数</t>
  </si>
  <si>
    <t>关节x的DH参数的alpha参数</t>
  </si>
  <si>
    <t>预留</t>
  </si>
  <si>
    <t>主板版本号</t>
  </si>
  <si>
    <t>机器人控制盒类型</t>
  </si>
  <si>
    <t>机器人类型，详见：ROBOT_TYPE</t>
  </si>
  <si>
    <t>机器人构型，详见：ROBOT_STRUCTURE_TYPE</t>
  </si>
  <si>
    <t>子报文类型 = ROBOT_STATE_PACKAGE_TYPE_MASTERBOARD_DATA = 3</t>
  </si>
  <si>
    <t>模拟输入IO0的配置，详见：ANALOG_DOMAIN</t>
  </si>
  <si>
    <t>模拟输入IO1的配置，详见：ANALOG_DOMAIN</t>
  </si>
  <si>
    <t>工具模拟IO输入的配置，详见：ANALOG_DOMAIN</t>
  </si>
  <si>
    <t>模拟IO0的输入值</t>
  </si>
  <si>
    <t>模拟IO1的输入值</t>
  </si>
  <si>
    <t>工具模拟IO的输入值</t>
  </si>
  <si>
    <t>模拟输出io0的配置，详见：ANALOG_DOMAIN</t>
  </si>
  <si>
    <t>模拟输出io1的配置，详见：ANALOG_DOMAIN</t>
  </si>
  <si>
    <t>工具模拟io输出的配置，详见：ANALOG_DOMAIN</t>
  </si>
  <si>
    <t>模拟IO0的输出值</t>
  </si>
  <si>
    <t>模拟IO1的输出值</t>
  </si>
  <si>
    <t>工具模拟IO的输出值</t>
  </si>
  <si>
    <t>主板温度</t>
  </si>
  <si>
    <t>机器人电压</t>
  </si>
  <si>
    <t>机器人电流</t>
  </si>
  <si>
    <t>IO电流</t>
  </si>
  <si>
    <t>主板综合安全模式，详见：SAFETY_MODE</t>
  </si>
  <si>
    <t>主板是否在缩减模式，在为true，不在为false</t>
  </si>
  <si>
    <t>模式选择器是否打开</t>
  </si>
  <si>
    <t>三位开关是否按下</t>
  </si>
  <si>
    <t>主板安全模式,详见：SAFETY_MODE</t>
  </si>
  <si>
    <t>子报文类型 = ROBOT_STATE_PACKAGE_TYPE_ADDITIONAL_INFO = 8</t>
  </si>
  <si>
    <t>界面上拖动示教按钮的按下状态,按下为true，未按下为false</t>
  </si>
  <si>
    <t>当前拖动示教IO的状态，打开为true，未打开为false</t>
  </si>
  <si>
    <t>子报文类型 = ROBOT_STATE_PACKAGE_TYPE_PRODUCTION_MODE = 9</t>
  </si>
  <si>
    <t>内部使用</t>
  </si>
  <si>
    <t>子报文类型 = ROBOT_STATE_PACKAGE_TYPE_TOOL_DATA = 2</t>
  </si>
  <si>
    <t>工具模拟io输入的配置，详见：ANALOG_DOMAIN</t>
  </si>
  <si>
    <t>工具模拟io的输出值</t>
  </si>
  <si>
    <t>工具模拟io的输入值</t>
  </si>
  <si>
    <t>工具电压数值</t>
  </si>
  <si>
    <t>工具输出电压，详见：TOOL_OUTPUT_VOLTAGE</t>
  </si>
  <si>
    <t>工具输出电流</t>
  </si>
  <si>
    <t>工具温度</t>
  </si>
  <si>
    <t>工具模式，详见：JOINT_AND_TOOL_MODE</t>
  </si>
  <si>
    <t>子报文类型 = ROBOT_STATE_PACKAGE_TYPE_SAFETY_STATE = 10</t>
  </si>
  <si>
    <t>机器人安全参数校验码</t>
  </si>
  <si>
    <t>机器人安全操作模式，详见：SAFETY_OPERATIONAL_MODE</t>
  </si>
  <si>
    <t>机器人肘部实时位置x</t>
  </si>
  <si>
    <t>机器人肘部实时位置y</t>
  </si>
  <si>
    <t>机器人肘部实时位置z</t>
  </si>
  <si>
    <t>机器人肘部半径</t>
  </si>
  <si>
    <t>子报文类型 = ROBOT_STATE_PACKAGE_TYPE_TOOL_COMM_INFO = 11</t>
  </si>
  <si>
    <t>是否使能，使能为true，失能为false</t>
  </si>
  <si>
    <t>波特率</t>
  </si>
  <si>
    <t>奇偶校验位，无校验为0，奇校验为1，偶校验为2</t>
  </si>
  <si>
    <t>停止位</t>
  </si>
  <si>
    <t>是否打开Modbus-RTU模式</t>
  </si>
  <si>
    <t>保留位</t>
  </si>
  <si>
    <t>子报文类型 = ROBOT_STATE_PACKAGE_TYPE_PRODUCTION_MODE_DATA = 14</t>
  </si>
  <si>
    <t>机器人状态报文格式</t>
  </si>
  <si>
    <t>4 字节</t>
  </si>
  <si>
    <t>报文长度</t>
  </si>
  <si>
    <t>1 字节</t>
  </si>
  <si>
    <t>子报文类型</t>
  </si>
  <si>
    <t>n 字节</t>
  </si>
  <si>
    <t>子报文内容</t>
  </si>
  <si>
    <t>n字节</t>
  </si>
  <si>
    <t>……</t>
  </si>
  <si>
    <t>操作模式</t>
  </si>
  <si>
    <t>AUTOMATIC = 0</t>
  </si>
  <si>
    <t>自动模式</t>
  </si>
  <si>
    <t>MANUAL = 1</t>
  </si>
  <si>
    <t>手动模式</t>
  </si>
  <si>
    <t>电压</t>
  </si>
  <si>
    <t>说明</t>
  </si>
  <si>
    <t>VOLTAGE_0_LEVEL = 0</t>
  </si>
  <si>
    <t>0v输出电压</t>
  </si>
  <si>
    <t>VOLTAGE_12_LEVEL = 12</t>
  </si>
  <si>
    <t>12v输出电压</t>
  </si>
  <si>
    <t>VOLTAGE_24_LEVEL = 24</t>
  </si>
  <si>
    <t>24v输出电压</t>
  </si>
  <si>
    <t>模式</t>
  </si>
  <si>
    <t>SAFETY_MODE_NORMAL = 1</t>
  </si>
  <si>
    <t>正常模式</t>
  </si>
  <si>
    <t>SAFETY_MODE_REDUCED = 2</t>
  </si>
  <si>
    <t>缩减模式</t>
  </si>
  <si>
    <t>SAFETY_MODE_PROTECTIVE_STOP = 3</t>
  </si>
  <si>
    <t>保护停止</t>
  </si>
  <si>
    <t>SAFETY_MODE_RECOVERY = 4</t>
  </si>
  <si>
    <t>恢复模式</t>
  </si>
  <si>
    <t>SAFETY_MODE_SAFEGUARD_STOP = 5</t>
  </si>
  <si>
    <t>安全停止</t>
  </si>
  <si>
    <t>SAFETY_MODE_SYSTEM_EMERGENCY_STOP = 6</t>
  </si>
  <si>
    <t>系统急停</t>
  </si>
  <si>
    <t>SAFETY_MODE_ROBOT_EMERGENCY_STOP = 7</t>
  </si>
  <si>
    <t>机器人急停</t>
  </si>
  <si>
    <t>SAFETY_MODE_VIOLATION = 8</t>
  </si>
  <si>
    <t>安全违规</t>
  </si>
  <si>
    <t>SAFETY_MODE_FAULT = 9</t>
  </si>
  <si>
    <t>安全错误</t>
  </si>
  <si>
    <t>SAFETY_MODE_VALIDATE_JOINT_ID = 10</t>
  </si>
  <si>
    <t>关节违规</t>
  </si>
  <si>
    <t>SAFETY_MODE_UNDEFINED_SAFETY_MODE = 11</t>
  </si>
  <si>
    <t>未知安全模式</t>
  </si>
  <si>
    <t>SAFETY_MODE_AUTOMATIC_MODE_SAFEGUARD_STOP = 12</t>
  </si>
  <si>
    <t>自动模式防护停止状态</t>
  </si>
  <si>
    <t>SAFETY_MODE_SYSTEM_THREE_POSITION_ENABLING_STOP = 13</t>
  </si>
  <si>
    <t>三位开关未使能</t>
  </si>
  <si>
    <t>CURRENT = 0</t>
  </si>
  <si>
    <t>电流模式，范围 0-0.02A</t>
  </si>
  <si>
    <t>VOLTAGE = 1</t>
  </si>
  <si>
    <t>电压模式 ，范围0-10v</t>
  </si>
  <si>
    <t>构型</t>
  </si>
  <si>
    <t>ROBOT_STRUCTURE_TYPE_60 = 60</t>
  </si>
  <si>
    <t>ROBOT_STRUCTURE_TYPE_62 = 62</t>
  </si>
  <si>
    <t>ROBOT_STRUCTURE_TYPE_70 = 70</t>
  </si>
  <si>
    <t>ROBOT_TYPE_6203 = 6203</t>
  </si>
  <si>
    <t>CS63</t>
  </si>
  <si>
    <t>ROBOT_TYPE_6206 = 6206</t>
  </si>
  <si>
    <t>CS66</t>
  </si>
  <si>
    <t>ROBOT_TYPE_6212 = 6212</t>
  </si>
  <si>
    <t>CS612</t>
  </si>
  <si>
    <t>MODE_RESET = 235</t>
  </si>
  <si>
    <t>重置 | 工具模式有效</t>
  </si>
  <si>
    <t>MODE_SHUTTING_DOWN = 236</t>
  </si>
  <si>
    <t>关闭 | 工具模式有效</t>
  </si>
  <si>
    <t>MODE_BACKDRIVE = 238</t>
  </si>
  <si>
    <t>反驱动</t>
  </si>
  <si>
    <t>MODE_POWER_OFF = 239</t>
  </si>
  <si>
    <t>下电 | 工具模式有效</t>
  </si>
  <si>
    <t>MODE_READY_FOR_POWEROFF = 240</t>
  </si>
  <si>
    <t>下电</t>
  </si>
  <si>
    <t>MODE_NOT_RESPONDING = 245</t>
  </si>
  <si>
    <t>未响应 | 工具模式有效</t>
  </si>
  <si>
    <t>MODE_MOTOR_INITIALISATION = 246</t>
  </si>
  <si>
    <t>电机初始化</t>
  </si>
  <si>
    <t>MODE_BOOTING = 247</t>
  </si>
  <si>
    <t>启动中 | 工具模式有效</t>
  </si>
  <si>
    <t>MODE_BOOTLOADER = 249</t>
  </si>
  <si>
    <t>BootLoader状态 | 工具模式有效</t>
  </si>
  <si>
    <t>MODE_VIOLATION = 251</t>
  </si>
  <si>
    <t>违规</t>
  </si>
  <si>
    <t>MODE_FAULT = 252</t>
  </si>
  <si>
    <t>错误 | 工具模式有效</t>
  </si>
  <si>
    <t>MODE_RUNNING = 253</t>
  </si>
  <si>
    <t>运行中 | 工具模式有效</t>
  </si>
  <si>
    <t>MODE_IDLE = 255</t>
  </si>
  <si>
    <t>空闲 | 工具模式有效</t>
  </si>
  <si>
    <t>CONTROL_MODE_POSITION = 0</t>
  </si>
  <si>
    <t>位置模式</t>
  </si>
  <si>
    <t>CONTROL_MODE_TORQUE = 1</t>
  </si>
  <si>
    <t>力矩模式</t>
  </si>
  <si>
    <t>ROBOT_MODE_DISCONNECTED = 0</t>
  </si>
  <si>
    <t>未连接</t>
  </si>
  <si>
    <t>ROBOT_MODE_CONFIRM_SAFETY = 1</t>
  </si>
  <si>
    <t>确认安全</t>
  </si>
  <si>
    <t>ROBOT_MODE_BOOTING = 2</t>
  </si>
  <si>
    <t>初始化</t>
  </si>
  <si>
    <t>ROBOT_MODE_POWER_OFF = 3</t>
  </si>
  <si>
    <t>ROBOT_MODE_POWER_ON = 4</t>
  </si>
  <si>
    <t>上电</t>
  </si>
  <si>
    <t>ROBOT_MODE_IDLE = 5</t>
  </si>
  <si>
    <t>空闲</t>
  </si>
  <si>
    <t>ROBOT_MODE_BACKDRIVE = 6</t>
  </si>
  <si>
    <t>反向驱动</t>
  </si>
  <si>
    <t>ROBOT_MODE_RUNNING = 7</t>
  </si>
  <si>
    <t>正在运行</t>
  </si>
  <si>
    <t>ROBOT_MODE_UPDATING_FIRMWARE = 8</t>
  </si>
  <si>
    <t>升级固件</t>
  </si>
  <si>
    <t>ROBOT_MODE_WAITING_CALIBRATION = 9</t>
  </si>
  <si>
    <t>等待编码器标定</t>
  </si>
  <si>
    <t>UNRESTRICTED = 0</t>
  </si>
  <si>
    <t>无限制</t>
  </si>
  <si>
    <t>MANUAL_HIGH_SPEED = 1</t>
  </si>
  <si>
    <t>手动高速</t>
  </si>
  <si>
    <t>MANUAL_REDUCED_SPEED = 2</t>
  </si>
  <si>
    <t>手动低速</t>
  </si>
  <si>
    <t>机器人是否处于打包模式</t>
    <phoneticPr fontId="10" type="noConversion"/>
  </si>
  <si>
    <t>保留</t>
    <phoneticPr fontId="10" type="noConversion"/>
  </si>
  <si>
    <t>关节编码器实际脉冲</t>
    <phoneticPr fontId="10" type="noConversion"/>
  </si>
  <si>
    <t>当前碰撞检测模式状态，启用为true，未启用为false</t>
    <phoneticPr fontId="10" type="noConversion"/>
  </si>
  <si>
    <t>机器人速度模式，详见：ROBOT_SPEED_MODE</t>
    <phoneticPr fontId="10" type="noConversion"/>
  </si>
  <si>
    <t>名称</t>
    <phoneticPr fontId="10" type="noConversion"/>
  </si>
  <si>
    <t>子报文类型 = ROBOT_STATE_PACKAGE_TYPE_ROBOT_MODE_DATA = 0</t>
    <phoneticPr fontId="10" type="noConversion"/>
  </si>
  <si>
    <t>total_message_len</t>
    <phoneticPr fontId="10" type="noConversion"/>
  </si>
  <si>
    <t>total_message_type</t>
    <phoneticPr fontId="10" type="noConversion"/>
  </si>
  <si>
    <t>timestamp</t>
    <phoneticPr fontId="10" type="noConversion"/>
  </si>
  <si>
    <t>uint32_t</t>
  </si>
  <si>
    <t>uint32_t</t>
    <phoneticPr fontId="10" type="noConversion"/>
  </si>
  <si>
    <t>uint8_t</t>
  </si>
  <si>
    <t>uint8_t</t>
    <phoneticPr fontId="10" type="noConversion"/>
  </si>
  <si>
    <t>bool</t>
  </si>
  <si>
    <t>bool</t>
    <phoneticPr fontId="10" type="noConversion"/>
  </si>
  <si>
    <t>字节数</t>
    <phoneticPr fontId="10" type="noConversion"/>
  </si>
  <si>
    <t>bool</t>
    <phoneticPr fontId="10" type="noConversion"/>
  </si>
  <si>
    <t>uint64_t</t>
    <phoneticPr fontId="10" type="noConversion"/>
  </si>
  <si>
    <t>is_robot_power_on</t>
    <phoneticPr fontId="10" type="noConversion"/>
  </si>
  <si>
    <t>is_emergency_stopped</t>
    <phoneticPr fontId="10" type="noConversion"/>
  </si>
  <si>
    <t>is_robot_protective_stopped</t>
    <phoneticPr fontId="10" type="noConversion"/>
  </si>
  <si>
    <t>is_program_running</t>
    <phoneticPr fontId="10" type="noConversion"/>
  </si>
  <si>
    <t>is_program_paused</t>
    <phoneticPr fontId="10" type="noConversion"/>
  </si>
  <si>
    <t>get_robot_mode</t>
    <phoneticPr fontId="10" type="noConversion"/>
  </si>
  <si>
    <t>get_robot_control_mode</t>
    <phoneticPr fontId="10" type="noConversion"/>
  </si>
  <si>
    <t>double</t>
  </si>
  <si>
    <t>double</t>
    <phoneticPr fontId="10" type="noConversion"/>
  </si>
  <si>
    <t>get_target_speed_fraction</t>
    <phoneticPr fontId="10" type="noConversion"/>
  </si>
  <si>
    <t>get_speed_scaling</t>
    <phoneticPr fontId="10" type="noConversion"/>
  </si>
  <si>
    <t>get_target_speed_fraction_limit</t>
  </si>
  <si>
    <t>get_robot_speed_mode</t>
  </si>
  <si>
    <t>is_robot_system_in_alarm</t>
  </si>
  <si>
    <t>is_in_package_mode</t>
  </si>
  <si>
    <t>reverse</t>
  </si>
  <si>
    <t>actual_joint</t>
  </si>
  <si>
    <t>target_joint</t>
  </si>
  <si>
    <t>actual_velocity</t>
  </si>
  <si>
    <t>target_pluse</t>
  </si>
  <si>
    <t>actual_pluse</t>
  </si>
  <si>
    <t>zero_pluse</t>
  </si>
  <si>
    <t>float</t>
  </si>
  <si>
    <t>current</t>
  </si>
  <si>
    <t>voltage</t>
  </si>
  <si>
    <t>temperature</t>
  </si>
  <si>
    <t>torques</t>
  </si>
  <si>
    <t>mode</t>
  </si>
  <si>
    <t>tcp_x</t>
  </si>
  <si>
    <t>tcp_y</t>
  </si>
  <si>
    <t>tcp_z</t>
  </si>
  <si>
    <t>rot_x</t>
  </si>
  <si>
    <t>rot_y</t>
  </si>
  <si>
    <t>rot_z</t>
  </si>
  <si>
    <t>offset_px</t>
  </si>
  <si>
    <t>offset_py</t>
  </si>
  <si>
    <t>offset_pz</t>
  </si>
  <si>
    <t>offset_rotx</t>
  </si>
  <si>
    <t>offset_roty</t>
  </si>
  <si>
    <t>offset_rotz</t>
  </si>
  <si>
    <t>limit_min_joint_x</t>
  </si>
  <si>
    <t>limit_max_joint_x</t>
  </si>
  <si>
    <t>max_velocity_joint_x</t>
  </si>
  <si>
    <t>max_acc_joint_x</t>
  </si>
  <si>
    <t>default_velocity_joint</t>
  </si>
  <si>
    <t>default_acc_joint</t>
  </si>
  <si>
    <t>default_tool_velocity</t>
  </si>
  <si>
    <t>default_tool_acc</t>
  </si>
  <si>
    <t>eq_radius</t>
  </si>
  <si>
    <t>dh_a_joint_x</t>
    <phoneticPr fontId="10" type="noConversion"/>
  </si>
  <si>
    <t>dh_d_joint_d</t>
    <phoneticPr fontId="10" type="noConversion"/>
  </si>
  <si>
    <t>dh_alpha_joint_x</t>
    <phoneticPr fontId="10" type="noConversion"/>
  </si>
  <si>
    <t>reserver</t>
  </si>
  <si>
    <t>reserver</t>
    <phoneticPr fontId="10" type="noConversion"/>
  </si>
  <si>
    <t>board_version</t>
  </si>
  <si>
    <t>control_box_type</t>
  </si>
  <si>
    <t>robot_type</t>
  </si>
  <si>
    <t>robot_struct</t>
  </si>
  <si>
    <t>digital_output_bits</t>
  </si>
  <si>
    <t>standard_analog_input_domain0</t>
  </si>
  <si>
    <t>standard_analog_input_domain1</t>
  </si>
  <si>
    <t>tool_analog_input_domain</t>
  </si>
  <si>
    <t>standard_analog_input_value0</t>
  </si>
  <si>
    <t>standard_analog_input_value1</t>
  </si>
  <si>
    <t>tool_analog_input_value</t>
  </si>
  <si>
    <t>standard_analog_output_domain0</t>
  </si>
  <si>
    <t>standard_analog_output_domain1</t>
  </si>
  <si>
    <t>tool_analog_output_domain</t>
  </si>
  <si>
    <t>standard_analog_output_value0</t>
  </si>
  <si>
    <t>standard_analog_output_value1</t>
  </si>
  <si>
    <t>tool_analog_output_value</t>
  </si>
  <si>
    <t>bord_temperature</t>
  </si>
  <si>
    <t>robot_voltage</t>
  </si>
  <si>
    <t>robot_current</t>
  </si>
  <si>
    <t>io_current</t>
  </si>
  <si>
    <t>bord_safe_mode</t>
  </si>
  <si>
    <t>is_robot_in_reduced_mode</t>
  </si>
  <si>
    <t>get_operational_mode_selector_input</t>
  </si>
  <si>
    <t>get_threeposition_enabling_device_input</t>
  </si>
  <si>
    <t>masterboard_safety_mode</t>
  </si>
  <si>
    <t>is_freedrive_button_pressed</t>
  </si>
  <si>
    <t>is_freedrive_io_enabled</t>
  </si>
  <si>
    <t>is_dynamic_collision_detect_enabled</t>
  </si>
  <si>
    <t>tool_voltage</t>
  </si>
  <si>
    <t>tool_output_voltage</t>
  </si>
  <si>
    <t>tool_current</t>
  </si>
  <si>
    <t>tool_temperature</t>
  </si>
  <si>
    <t>tool_mode</t>
  </si>
  <si>
    <t>safety_crc_num</t>
  </si>
  <si>
    <t>safety_operational_mode</t>
  </si>
  <si>
    <t>current_elbow_position_x</t>
  </si>
  <si>
    <t>current_elbow_position_y</t>
  </si>
  <si>
    <t>current_elbow_position_z</t>
  </si>
  <si>
    <t>elbow_radius</t>
  </si>
  <si>
    <t>is_enable</t>
  </si>
  <si>
    <t>baudrate</t>
  </si>
  <si>
    <t>parity</t>
  </si>
  <si>
    <t>stopbits</t>
  </si>
  <si>
    <t>tci_modbus_status</t>
  </si>
  <si>
    <t>reserved0</t>
  </si>
  <si>
    <t>reserved1</t>
  </si>
  <si>
    <t>对于每个关节都有：</t>
    <phoneticPr fontId="10" type="noConversion"/>
  </si>
  <si>
    <t>mode_sub_len</t>
    <phoneticPr fontId="10" type="noConversion"/>
  </si>
  <si>
    <t>mode_sub_type</t>
    <phoneticPr fontId="10" type="noConversion"/>
  </si>
  <si>
    <t>joint_sub_len</t>
    <phoneticPr fontId="10" type="noConversion"/>
  </si>
  <si>
    <t>joint_sub_type</t>
    <phoneticPr fontId="10" type="noConversion"/>
  </si>
  <si>
    <t>int32_t</t>
    <phoneticPr fontId="10" type="noConversion"/>
  </si>
  <si>
    <t>cartesial_sub_len</t>
    <phoneticPr fontId="10" type="noConversion"/>
  </si>
  <si>
    <t>cartesial_sub_type</t>
    <phoneticPr fontId="10" type="noConversion"/>
  </si>
  <si>
    <t>uint64_t</t>
  </si>
  <si>
    <t>timestamp</t>
  </si>
  <si>
    <t>is_robot_power_on</t>
  </si>
  <si>
    <t>is_emergency_stopped</t>
  </si>
  <si>
    <t>is_robot_protective_stopped</t>
  </si>
  <si>
    <t>is_program_running</t>
  </si>
  <si>
    <t>is_program_paused</t>
  </si>
  <si>
    <t>get_robot_mode</t>
  </si>
  <si>
    <t>get_robot_control_mode</t>
  </si>
  <si>
    <t>get_target_speed_fraction</t>
  </si>
  <si>
    <t>get_speed_scaling</t>
  </si>
  <si>
    <t>double</t>
    <phoneticPr fontId="10" type="noConversion"/>
  </si>
  <si>
    <t>dh_a_joint_x</t>
    <phoneticPr fontId="10" type="noConversion"/>
  </si>
  <si>
    <t>dh_d_joint_d</t>
    <phoneticPr fontId="10" type="noConversion"/>
  </si>
  <si>
    <t>dh_alpha_joint_x</t>
    <phoneticPr fontId="10" type="noConversion"/>
  </si>
  <si>
    <t>reserver</t>
    <phoneticPr fontId="10" type="noConversion"/>
  </si>
  <si>
    <t>uint32_t</t>
    <phoneticPr fontId="10" type="noConversion"/>
  </si>
  <si>
    <t>uint8_t</t>
    <phoneticPr fontId="10" type="noConversion"/>
  </si>
  <si>
    <t>字节数</t>
    <phoneticPr fontId="10" type="noConversion"/>
  </si>
  <si>
    <t>名称</t>
    <phoneticPr fontId="10" type="noConversion"/>
  </si>
  <si>
    <t>int32_t</t>
    <phoneticPr fontId="10" type="noConversion"/>
  </si>
  <si>
    <t>total_message_len</t>
    <phoneticPr fontId="10" type="noConversion"/>
  </si>
  <si>
    <t>total_message_type</t>
    <phoneticPr fontId="10" type="noConversion"/>
  </si>
  <si>
    <t>mode_sub_len</t>
    <phoneticPr fontId="10" type="noConversion"/>
  </si>
  <si>
    <t>joint_sub_len</t>
  </si>
  <si>
    <t>joint_sub_type</t>
  </si>
  <si>
    <t>cartesial_sub_len</t>
  </si>
  <si>
    <t>cartesial_sub_type</t>
  </si>
  <si>
    <t>configuration_sub_len</t>
  </si>
  <si>
    <t>configuration_sub_len</t>
    <phoneticPr fontId="10" type="noConversion"/>
  </si>
  <si>
    <t>configuration_sub_type</t>
    <phoneticPr fontId="10" type="noConversion"/>
  </si>
  <si>
    <t>masterboard_sub_len</t>
  </si>
  <si>
    <t>masterboard_sub_len</t>
    <phoneticPr fontId="10" type="noConversion"/>
  </si>
  <si>
    <t>masterboard_sub_type</t>
    <phoneticPr fontId="10" type="noConversion"/>
  </si>
  <si>
    <t>digital_input_bits</t>
    <phoneticPr fontId="10" type="noConversion"/>
  </si>
  <si>
    <t>additional_sub_len</t>
  </si>
  <si>
    <t>additional_sub_len</t>
    <phoneticPr fontId="10" type="noConversion"/>
  </si>
  <si>
    <t>additional_sub_type</t>
  </si>
  <si>
    <t>additional_sub_type</t>
    <phoneticPr fontId="10" type="noConversion"/>
  </si>
  <si>
    <t>tool_sub_len</t>
  </si>
  <si>
    <t>tool_sub_len</t>
    <phoneticPr fontId="10" type="noConversion"/>
  </si>
  <si>
    <t>tool_sub_type</t>
    <phoneticPr fontId="10" type="noConversion"/>
  </si>
  <si>
    <t>bytes</t>
    <phoneticPr fontId="10" type="noConversion"/>
  </si>
  <si>
    <t>internel</t>
    <phoneticPr fontId="10" type="noConversion"/>
  </si>
  <si>
    <t>safe_sub_len</t>
    <phoneticPr fontId="10" type="noConversion"/>
  </si>
  <si>
    <t>safe_sub_type</t>
    <phoneticPr fontId="10" type="noConversion"/>
  </si>
  <si>
    <t>tool_comm_sub_len</t>
    <phoneticPr fontId="10" type="noConversion"/>
  </si>
  <si>
    <t>tool_comm_sub_type</t>
  </si>
  <si>
    <t>tool_comm_sub_type</t>
    <phoneticPr fontId="10" type="noConversion"/>
  </si>
  <si>
    <t>production_sub_len</t>
    <phoneticPr fontId="10" type="noConversion"/>
  </si>
  <si>
    <t>production_sub_type</t>
    <phoneticPr fontId="10" type="noConversion"/>
  </si>
  <si>
    <t>production_mode_sub_len</t>
    <phoneticPr fontId="10" type="noConversion"/>
  </si>
  <si>
    <t>production_mode_sub_type</t>
    <phoneticPr fontId="10" type="noConversion"/>
  </si>
  <si>
    <t>报文头（5字节）</t>
    <phoneticPr fontId="10" type="noConversion"/>
  </si>
  <si>
    <t>报文头(5字节)</t>
    <phoneticPr fontId="10" type="noConversion"/>
  </si>
  <si>
    <t>is_freedrive_io_enabled</t>
    <phoneticPr fontId="10" type="noConversion"/>
  </si>
  <si>
    <t>reserver</t>
    <phoneticPr fontId="10" type="noConversion"/>
  </si>
  <si>
    <t>保留</t>
    <phoneticPr fontId="10" type="noConversion"/>
  </si>
  <si>
    <t>reserve</t>
    <phoneticPr fontId="10" type="noConversion"/>
  </si>
  <si>
    <t>保留</t>
    <phoneticPr fontId="10" type="noConversion"/>
  </si>
  <si>
    <t>保留</t>
    <phoneticPr fontId="10" type="noConversion"/>
  </si>
  <si>
    <t>reserver</t>
    <phoneticPr fontId="10" type="noConversion"/>
  </si>
  <si>
    <t>机器人从启动到当前时刻的微妙数（每秒更新一次）</t>
    <phoneticPr fontId="10" type="noConversion"/>
  </si>
  <si>
    <t>获取所有数字输出IO的值，每一位所代表的值：xxxxTTTTCCCCCCCCDDDDDDDDDDDDDDDD。说明：D为数字输出IO，C为可配置输出IO，T为工具输出IO，x无效位。</t>
    <phoneticPr fontId="10" type="noConversion"/>
  </si>
  <si>
    <t>获取所有数字输入IO的值，每一位所代表的值：xxxxTTTTCCCCCCCCDDDDDDDDDDDDDDDD。说明：D为数字输入IO，C为可配置输入IO，T为工具输入IO，x无效位。</t>
    <phoneticPr fontId="10" type="noConversion"/>
  </si>
  <si>
    <t>reserver</t>
    <phoneticPr fontId="10" type="noConversion"/>
  </si>
  <si>
    <t>保留</t>
    <phoneticPr fontId="10" type="noConversion"/>
  </si>
  <si>
    <t>int8_t</t>
    <phoneticPr fontId="10" type="noConversion"/>
  </si>
  <si>
    <t>NONE = -1</t>
    <phoneticPr fontId="10" type="noConversion"/>
  </si>
  <si>
    <t>digital_input_bits</t>
    <phoneticPr fontId="10" type="noConversion"/>
  </si>
  <si>
    <t>digital_output_bits</t>
    <phoneticPr fontId="10" type="noConversion"/>
  </si>
  <si>
    <t>safety_operational_mode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</si>
</sst>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等线"/>
      <charset val="134"/>
      <scheme val="minor"/>
    </font>
    <font>
      <sz val="11"/>
      <name val="新宋体"/>
      <family val="3"/>
      <charset val="134"/>
    </font>
    <font>
      <sz val="14"/>
      <color theme="1"/>
      <name val="新宋体"/>
      <family val="3"/>
      <charset val="134"/>
    </font>
    <font>
      <sz val="11"/>
      <color theme="1"/>
      <name val="新宋体"/>
      <family val="3"/>
      <charset val="134"/>
    </font>
    <font>
      <b/>
      <u/>
      <sz val="14"/>
      <name val="新宋体"/>
      <family val="3"/>
      <charset val="134"/>
    </font>
    <font>
      <b/>
      <sz val="11"/>
      <color theme="5" tint="-0.249977111117893"/>
      <name val="新宋体"/>
      <family val="3"/>
      <charset val="134"/>
    </font>
    <font>
      <u/>
      <sz val="11"/>
      <color rgb="FF800080"/>
      <name val="新宋体"/>
      <family val="3"/>
      <charset val="134"/>
    </font>
    <font>
      <u/>
      <sz val="11"/>
      <color theme="10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u/>
      <sz val="14"/>
      <color theme="10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1"/>
      <color theme="4" tint="-0.249977111117893"/>
      <name val="新宋体"/>
      <family val="3"/>
      <charset val="134"/>
    </font>
    <font>
      <b/>
      <sz val="11"/>
      <name val="新宋体"/>
      <family val="3"/>
      <charset val="134"/>
    </font>
    <font>
      <u/>
      <sz val="11"/>
      <color theme="10"/>
      <name val="新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89013336588644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4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53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left"/>
    </xf>
    <xf numFmtId="0" fontId="9" fillId="0" borderId="0" xfId="1" applyFont="1"/>
    <xf numFmtId="0" fontId="11" fillId="3" borderId="1" xfId="0" applyFont="1" applyFill="1" applyBorder="1" applyAlignment="1">
      <alignment horizontal="left" vertical="center"/>
    </xf>
    <xf numFmtId="0" fontId="11" fillId="4" borderId="19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vertical="center"/>
    </xf>
    <xf numFmtId="0" fontId="11" fillId="2" borderId="15" xfId="0" applyFont="1" applyFill="1" applyBorder="1" applyAlignment="1">
      <alignment horizontal="left" vertical="center"/>
    </xf>
    <xf numFmtId="0" fontId="11" fillId="2" borderId="12" xfId="0" applyFont="1" applyFill="1" applyBorder="1" applyAlignment="1">
      <alignment horizontal="left" vertical="center"/>
    </xf>
    <xf numFmtId="0" fontId="11" fillId="3" borderId="15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/>
    </xf>
    <xf numFmtId="0" fontId="11" fillId="3" borderId="19" xfId="0" applyFont="1" applyFill="1" applyBorder="1" applyAlignment="1">
      <alignment horizontal="left" vertical="center"/>
    </xf>
    <xf numFmtId="0" fontId="11" fillId="4" borderId="12" xfId="0" applyFont="1" applyFill="1" applyBorder="1" applyAlignment="1">
      <alignment horizontal="left" vertical="center"/>
    </xf>
    <xf numFmtId="0" fontId="11" fillId="3" borderId="26" xfId="0" applyFont="1" applyFill="1" applyBorder="1" applyAlignment="1">
      <alignment horizontal="left" vertical="center"/>
    </xf>
    <xf numFmtId="0" fontId="11" fillId="3" borderId="12" xfId="0" applyFont="1" applyFill="1" applyBorder="1" applyAlignment="1">
      <alignment horizontal="left" vertical="center"/>
    </xf>
    <xf numFmtId="0" fontId="11" fillId="2" borderId="26" xfId="0" applyFont="1" applyFill="1" applyBorder="1" applyAlignment="1">
      <alignment horizontal="left" vertical="center"/>
    </xf>
    <xf numFmtId="0" fontId="11" fillId="2" borderId="19" xfId="0" applyFont="1" applyFill="1" applyBorder="1" applyAlignment="1">
      <alignment horizontal="left" vertical="center"/>
    </xf>
    <xf numFmtId="0" fontId="11" fillId="5" borderId="26" xfId="0" applyFont="1" applyFill="1" applyBorder="1" applyAlignment="1">
      <alignment horizontal="left" vertical="center"/>
    </xf>
    <xf numFmtId="0" fontId="11" fillId="5" borderId="1" xfId="0" applyFont="1" applyFill="1" applyBorder="1" applyAlignment="1">
      <alignment horizontal="left" vertical="center"/>
    </xf>
    <xf numFmtId="0" fontId="11" fillId="5" borderId="12" xfId="0" applyFont="1" applyFill="1" applyBorder="1" applyAlignment="1">
      <alignment horizontal="left" vertical="center"/>
    </xf>
    <xf numFmtId="0" fontId="11" fillId="0" borderId="0" xfId="0" applyFont="1"/>
    <xf numFmtId="0" fontId="11" fillId="0" borderId="0" xfId="0" applyFont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1" fillId="4" borderId="15" xfId="0" applyFont="1" applyFill="1" applyBorder="1" applyAlignment="1">
      <alignment horizontal="left" vertical="center"/>
    </xf>
    <xf numFmtId="0" fontId="11" fillId="4" borderId="26" xfId="0" applyFont="1" applyFill="1" applyBorder="1" applyAlignment="1">
      <alignment horizontal="left" vertical="center"/>
    </xf>
    <xf numFmtId="0" fontId="11" fillId="4" borderId="1" xfId="0" applyFont="1" applyFill="1" applyBorder="1" applyAlignment="1">
      <alignment horizontal="left" vertical="center"/>
    </xf>
    <xf numFmtId="0" fontId="11" fillId="4" borderId="31" xfId="0" applyFont="1" applyFill="1" applyBorder="1" applyAlignment="1">
      <alignment horizontal="left" vertical="center"/>
    </xf>
    <xf numFmtId="0" fontId="11" fillId="4" borderId="32" xfId="0" applyFont="1" applyFill="1" applyBorder="1" applyAlignment="1">
      <alignment horizontal="left" vertical="center"/>
    </xf>
    <xf numFmtId="0" fontId="1" fillId="2" borderId="34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3" borderId="34" xfId="0" applyFont="1" applyFill="1" applyBorder="1" applyAlignment="1">
      <alignment horizontal="center" vertical="center"/>
    </xf>
    <xf numFmtId="0" fontId="1" fillId="2" borderId="35" xfId="0" applyFont="1" applyFill="1" applyBorder="1" applyAlignment="1">
      <alignment horizontal="center" vertical="center"/>
    </xf>
    <xf numFmtId="0" fontId="1" fillId="3" borderId="38" xfId="0" applyFont="1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1" fillId="5" borderId="38" xfId="0" applyFont="1" applyFill="1" applyBorder="1" applyAlignment="1">
      <alignment horizontal="center" vertical="center"/>
    </xf>
    <xf numFmtId="0" fontId="1" fillId="5" borderId="35" xfId="0" applyFont="1" applyFill="1" applyBorder="1" applyAlignment="1">
      <alignment horizontal="center" vertical="center"/>
    </xf>
    <xf numFmtId="0" fontId="11" fillId="3" borderId="19" xfId="0" applyFont="1" applyFill="1" applyBorder="1" applyAlignment="1">
      <alignment vertical="center"/>
    </xf>
    <xf numFmtId="0" fontId="1" fillId="3" borderId="19" xfId="0" applyFont="1" applyFill="1" applyBorder="1" applyAlignment="1">
      <alignment horizontal="center" vertical="center"/>
    </xf>
    <xf numFmtId="0" fontId="11" fillId="4" borderId="12" xfId="0" applyFont="1" applyFill="1" applyBorder="1" applyAlignment="1">
      <alignment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38" xfId="0" applyFont="1" applyFill="1" applyBorder="1" applyAlignment="1">
      <alignment horizontal="center" vertical="center"/>
    </xf>
    <xf numFmtId="0" fontId="1" fillId="4" borderId="35" xfId="0" applyFont="1" applyFill="1" applyBorder="1" applyAlignment="1">
      <alignment horizontal="center" vertical="center"/>
    </xf>
    <xf numFmtId="0" fontId="1" fillId="4" borderId="34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39" xfId="0" applyFont="1" applyFill="1" applyBorder="1" applyAlignment="1">
      <alignment horizontal="center" vertical="center"/>
    </xf>
    <xf numFmtId="0" fontId="1" fillId="3" borderId="36" xfId="0" applyFont="1" applyFill="1" applyBorder="1" applyAlignment="1">
      <alignment horizontal="center" vertical="center"/>
    </xf>
    <xf numFmtId="0" fontId="1" fillId="4" borderId="36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1" fillId="2" borderId="36" xfId="0" applyFont="1" applyFill="1" applyBorder="1" applyAlignment="1">
      <alignment horizontal="center" vertical="center"/>
    </xf>
    <xf numFmtId="0" fontId="1" fillId="5" borderId="23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4" borderId="26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6" fillId="3" borderId="18" xfId="1" applyFont="1" applyFill="1" applyBorder="1" applyAlignment="1">
      <alignment horizontal="center" vertical="center"/>
    </xf>
    <xf numFmtId="0" fontId="13" fillId="5" borderId="18" xfId="1" applyFont="1" applyFill="1" applyBorder="1" applyAlignment="1">
      <alignment horizontal="center" vertical="center"/>
    </xf>
    <xf numFmtId="0" fontId="3" fillId="4" borderId="2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6" fillId="2" borderId="18" xfId="1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13" fillId="2" borderId="13" xfId="1" applyFont="1" applyFill="1" applyBorder="1" applyAlignment="1">
      <alignment horizontal="center" vertical="center"/>
    </xf>
    <xf numFmtId="0" fontId="13" fillId="3" borderId="18" xfId="1" applyFont="1" applyFill="1" applyBorder="1" applyAlignment="1">
      <alignment horizontal="center" vertical="center"/>
    </xf>
    <xf numFmtId="0" fontId="1" fillId="3" borderId="18" xfId="1" applyFont="1" applyFill="1" applyBorder="1" applyAlignment="1">
      <alignment horizontal="center" vertical="center"/>
    </xf>
    <xf numFmtId="0" fontId="13" fillId="3" borderId="13" xfId="1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3" fillId="5" borderId="27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13" fillId="5" borderId="13" xfId="1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/>
    </xf>
    <xf numFmtId="0" fontId="13" fillId="5" borderId="18" xfId="1" applyFont="1" applyFill="1" applyBorder="1" applyAlignment="1">
      <alignment horizontal="center"/>
    </xf>
    <xf numFmtId="0" fontId="3" fillId="4" borderId="16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3" fillId="2" borderId="18" xfId="1" applyFont="1" applyFill="1" applyBorder="1" applyAlignment="1">
      <alignment horizontal="center" vertical="center"/>
    </xf>
    <xf numFmtId="0" fontId="3" fillId="4" borderId="27" xfId="0" applyFont="1" applyFill="1" applyBorder="1" applyAlignment="1">
      <alignment horizontal="center" vertical="center"/>
    </xf>
    <xf numFmtId="0" fontId="6" fillId="4" borderId="18" xfId="1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/>
    </xf>
    <xf numFmtId="0" fontId="4" fillId="0" borderId="8" xfId="1" applyFont="1" applyBorder="1" applyAlignment="1">
      <alignment horizontal="center"/>
    </xf>
    <xf numFmtId="0" fontId="4" fillId="0" borderId="9" xfId="1" applyFont="1" applyBorder="1" applyAlignment="1">
      <alignment horizontal="center"/>
    </xf>
    <xf numFmtId="0" fontId="4" fillId="0" borderId="10" xfId="1" applyFont="1" applyBorder="1" applyAlignment="1">
      <alignment horizontal="center"/>
    </xf>
    <xf numFmtId="0" fontId="5" fillId="2" borderId="14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2" borderId="35" xfId="0" applyFont="1" applyFill="1" applyBorder="1" applyAlignment="1">
      <alignment horizontal="left" vertical="center"/>
    </xf>
    <xf numFmtId="0" fontId="3" fillId="2" borderId="18" xfId="0" applyFont="1" applyFill="1" applyBorder="1" applyAlignment="1">
      <alignment horizontal="left" vertical="center"/>
    </xf>
    <xf numFmtId="0" fontId="3" fillId="2" borderId="23" xfId="0" applyFont="1" applyFill="1" applyBorder="1" applyAlignment="1">
      <alignment horizontal="left"/>
    </xf>
    <xf numFmtId="0" fontId="3" fillId="2" borderId="37" xfId="0" applyFont="1" applyFill="1" applyBorder="1" applyAlignment="1">
      <alignment horizontal="left"/>
    </xf>
    <xf numFmtId="0" fontId="3" fillId="2" borderId="24" xfId="0" applyFont="1" applyFill="1" applyBorder="1" applyAlignment="1">
      <alignment horizontal="left"/>
    </xf>
    <xf numFmtId="0" fontId="5" fillId="3" borderId="21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22" xfId="0" applyFont="1" applyFill="1" applyBorder="1" applyAlignment="1">
      <alignment horizontal="center" vertical="center"/>
    </xf>
    <xf numFmtId="0" fontId="5" fillId="3" borderId="25" xfId="0" applyFont="1" applyFill="1" applyBorder="1" applyAlignment="1">
      <alignment horizontal="center" vertical="center"/>
    </xf>
    <xf numFmtId="0" fontId="5" fillId="3" borderId="28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3" fillId="2" borderId="39" xfId="0" applyFont="1" applyFill="1" applyBorder="1" applyAlignment="1">
      <alignment horizontal="left" vertical="center"/>
    </xf>
    <xf numFmtId="0" fontId="3" fillId="2" borderId="40" xfId="0" applyFont="1" applyFill="1" applyBorder="1" applyAlignment="1">
      <alignment horizontal="left" vertical="center"/>
    </xf>
    <xf numFmtId="0" fontId="1" fillId="2" borderId="35" xfId="0" applyFont="1" applyFill="1" applyBorder="1" applyAlignment="1">
      <alignment horizontal="left" vertical="center"/>
    </xf>
    <xf numFmtId="0" fontId="11" fillId="2" borderId="39" xfId="0" applyFont="1" applyFill="1" applyBorder="1" applyAlignment="1">
      <alignment horizontal="left" vertical="center"/>
    </xf>
    <xf numFmtId="0" fontId="11" fillId="2" borderId="40" xfId="0" applyFont="1" applyFill="1" applyBorder="1" applyAlignment="1">
      <alignment horizontal="left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/>
    </xf>
    <xf numFmtId="0" fontId="5" fillId="2" borderId="33" xfId="0" applyFont="1" applyFill="1" applyBorder="1" applyAlignment="1">
      <alignment horizontal="center" vertical="center"/>
    </xf>
    <xf numFmtId="0" fontId="5" fillId="5" borderId="25" xfId="0" applyFont="1" applyFill="1" applyBorder="1" applyAlignment="1">
      <alignment horizontal="center" vertical="center"/>
    </xf>
    <xf numFmtId="0" fontId="5" fillId="5" borderId="28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/>
    </xf>
    <xf numFmtId="0" fontId="5" fillId="4" borderId="41" xfId="0" applyFont="1" applyFill="1" applyBorder="1" applyAlignment="1">
      <alignment horizontal="center" vertical="center"/>
    </xf>
    <xf numFmtId="0" fontId="5" fillId="4" borderId="29" xfId="0" applyFont="1" applyFill="1" applyBorder="1" applyAlignment="1">
      <alignment horizontal="center" vertical="center"/>
    </xf>
    <xf numFmtId="0" fontId="5" fillId="4" borderId="30" xfId="0" applyFont="1" applyFill="1" applyBorder="1" applyAlignment="1">
      <alignment horizontal="center" vertical="center"/>
    </xf>
    <xf numFmtId="0" fontId="1" fillId="2" borderId="39" xfId="0" applyFont="1" applyFill="1" applyBorder="1" applyAlignment="1">
      <alignment horizontal="left" vertical="center"/>
    </xf>
    <xf numFmtId="0" fontId="1" fillId="2" borderId="40" xfId="0" applyFont="1" applyFill="1" applyBorder="1" applyAlignment="1">
      <alignment horizontal="left" vertical="center"/>
    </xf>
    <xf numFmtId="0" fontId="5" fillId="4" borderId="25" xfId="0" applyFont="1" applyFill="1" applyBorder="1" applyAlignment="1">
      <alignment horizontal="center" vertical="center"/>
    </xf>
    <xf numFmtId="0" fontId="5" fillId="4" borderId="2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5" fillId="4" borderId="21" xfId="0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center" vertical="center"/>
    </xf>
    <xf numFmtId="0" fontId="5" fillId="4" borderId="2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"/>
  <sheetViews>
    <sheetView workbookViewId="0">
      <selection activeCell="A114" sqref="A114:A122"/>
    </sheetView>
  </sheetViews>
  <sheetFormatPr defaultColWidth="8.875" defaultRowHeight="18" x14ac:dyDescent="0.25"/>
  <cols>
    <col min="1" max="1" width="9.5" style="13" customWidth="1"/>
    <col min="2" max="2" width="31.5" style="13" customWidth="1"/>
    <col min="3" max="3" width="26.875" style="13" customWidth="1"/>
    <col min="4" max="16384" width="8.875" style="13"/>
  </cols>
  <sheetData>
    <row r="1" spans="1:3" x14ac:dyDescent="0.25">
      <c r="A1" s="13" t="s">
        <v>0</v>
      </c>
    </row>
    <row r="2" spans="1:3" x14ac:dyDescent="0.25">
      <c r="B2" s="13" t="s">
        <v>1</v>
      </c>
    </row>
    <row r="3" spans="1:3" x14ac:dyDescent="0.25">
      <c r="A3" s="13" t="s">
        <v>2</v>
      </c>
    </row>
    <row r="4" spans="1:3" x14ac:dyDescent="0.25">
      <c r="B4" s="13" t="s">
        <v>3</v>
      </c>
      <c r="C4" s="14">
        <v>30001</v>
      </c>
    </row>
    <row r="5" spans="1:3" x14ac:dyDescent="0.25">
      <c r="B5" s="13" t="s">
        <v>4</v>
      </c>
      <c r="C5" s="13" t="s">
        <v>5</v>
      </c>
    </row>
    <row r="6" spans="1:3" x14ac:dyDescent="0.25">
      <c r="B6" s="13" t="s">
        <v>6</v>
      </c>
      <c r="C6" s="15" t="s">
        <v>7</v>
      </c>
    </row>
    <row r="7" spans="1:3" x14ac:dyDescent="0.25">
      <c r="B7" s="13" t="s">
        <v>8</v>
      </c>
      <c r="C7" s="15" t="s">
        <v>9</v>
      </c>
    </row>
  </sheetData>
  <phoneticPr fontId="10" type="noConversion"/>
  <hyperlinks>
    <hyperlink ref="C6" location="报文格式!A1" display="详见：报文格式" xr:uid="{00000000-0004-0000-0000-000000000000}"/>
    <hyperlink ref="C7" location="机器人状态报文!A1" display="详见：机器人状态报文" xr:uid="{00000000-0004-0000-0000-000001000000}"/>
  </hyperlinks>
  <pageMargins left="0.7" right="0.7" top="0.75" bottom="0.75" header="0.3" footer="0.3"/>
  <pageSetup paperSize="9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4"/>
  <sheetViews>
    <sheetView workbookViewId="0"/>
  </sheetViews>
  <sheetFormatPr defaultColWidth="9" defaultRowHeight="14.25" x14ac:dyDescent="0.2"/>
  <cols>
    <col min="1" max="1" width="29.75" customWidth="1"/>
    <col min="2" max="2" width="23.875" customWidth="1"/>
  </cols>
  <sheetData>
    <row r="1" spans="1:2" x14ac:dyDescent="0.2">
      <c r="A1" s="4" t="s">
        <v>11</v>
      </c>
      <c r="B1" s="4" t="s">
        <v>139</v>
      </c>
    </row>
    <row r="2" spans="1:2" x14ac:dyDescent="0.2">
      <c r="A2" s="2" t="s">
        <v>181</v>
      </c>
      <c r="B2" s="1" t="s">
        <v>182</v>
      </c>
    </row>
    <row r="3" spans="1:2" x14ac:dyDescent="0.2">
      <c r="A3" s="1" t="s">
        <v>183</v>
      </c>
      <c r="B3" s="1" t="s">
        <v>184</v>
      </c>
    </row>
    <row r="4" spans="1:2" x14ac:dyDescent="0.2">
      <c r="A4" s="1" t="s">
        <v>185</v>
      </c>
      <c r="B4" s="1" t="s">
        <v>186</v>
      </c>
    </row>
  </sheetData>
  <phoneticPr fontId="10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14"/>
  <sheetViews>
    <sheetView zoomScale="115" zoomScaleNormal="115" workbookViewId="0"/>
  </sheetViews>
  <sheetFormatPr defaultColWidth="27.125" defaultRowHeight="13.5" x14ac:dyDescent="0.15"/>
  <cols>
    <col min="1" max="1" width="41" style="5" customWidth="1"/>
    <col min="2" max="2" width="32.625" style="5" customWidth="1"/>
    <col min="3" max="16384" width="27.125" style="5"/>
  </cols>
  <sheetData>
    <row r="1" spans="1:2" x14ac:dyDescent="0.15">
      <c r="A1" s="6" t="s">
        <v>146</v>
      </c>
      <c r="B1" s="6" t="s">
        <v>2</v>
      </c>
    </row>
    <row r="2" spans="1:2" x14ac:dyDescent="0.15">
      <c r="A2" s="7" t="s">
        <v>187</v>
      </c>
      <c r="B2" s="6" t="s">
        <v>188</v>
      </c>
    </row>
    <row r="3" spans="1:2" x14ac:dyDescent="0.15">
      <c r="A3" s="7" t="s">
        <v>189</v>
      </c>
      <c r="B3" s="6" t="s">
        <v>190</v>
      </c>
    </row>
    <row r="4" spans="1:2" x14ac:dyDescent="0.15">
      <c r="A4" s="7" t="s">
        <v>191</v>
      </c>
      <c r="B4" s="6" t="s">
        <v>192</v>
      </c>
    </row>
    <row r="5" spans="1:2" x14ac:dyDescent="0.15">
      <c r="A5" s="7" t="s">
        <v>193</v>
      </c>
      <c r="B5" s="6" t="s">
        <v>194</v>
      </c>
    </row>
    <row r="6" spans="1:2" x14ac:dyDescent="0.15">
      <c r="A6" s="7" t="s">
        <v>195</v>
      </c>
      <c r="B6" s="6" t="s">
        <v>196</v>
      </c>
    </row>
    <row r="7" spans="1:2" x14ac:dyDescent="0.15">
      <c r="A7" s="7" t="s">
        <v>197</v>
      </c>
      <c r="B7" s="6" t="s">
        <v>198</v>
      </c>
    </row>
    <row r="8" spans="1:2" x14ac:dyDescent="0.15">
      <c r="A8" s="7" t="s">
        <v>199</v>
      </c>
      <c r="B8" s="6" t="s">
        <v>200</v>
      </c>
    </row>
    <row r="9" spans="1:2" x14ac:dyDescent="0.15">
      <c r="A9" s="7" t="s">
        <v>201</v>
      </c>
      <c r="B9" s="6" t="s">
        <v>202</v>
      </c>
    </row>
    <row r="10" spans="1:2" x14ac:dyDescent="0.15">
      <c r="A10" s="7" t="s">
        <v>203</v>
      </c>
      <c r="B10" s="6" t="s">
        <v>204</v>
      </c>
    </row>
    <row r="11" spans="1:2" x14ac:dyDescent="0.15">
      <c r="A11" s="7" t="s">
        <v>205</v>
      </c>
      <c r="B11" s="6" t="s">
        <v>206</v>
      </c>
    </row>
    <row r="12" spans="1:2" x14ac:dyDescent="0.15">
      <c r="A12" s="7" t="s">
        <v>207</v>
      </c>
      <c r="B12" s="6" t="s">
        <v>208</v>
      </c>
    </row>
    <row r="13" spans="1:2" x14ac:dyDescent="0.15">
      <c r="A13" s="7" t="s">
        <v>209</v>
      </c>
      <c r="B13" s="6" t="s">
        <v>210</v>
      </c>
    </row>
    <row r="14" spans="1:2" x14ac:dyDescent="0.15">
      <c r="A14" s="7" t="s">
        <v>211</v>
      </c>
      <c r="B14" s="6" t="s">
        <v>212</v>
      </c>
    </row>
  </sheetData>
  <phoneticPr fontId="10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3"/>
  <sheetViews>
    <sheetView workbookViewId="0"/>
  </sheetViews>
  <sheetFormatPr defaultColWidth="9" defaultRowHeight="14.25" x14ac:dyDescent="0.2"/>
  <cols>
    <col min="1" max="1" width="37.5" customWidth="1"/>
    <col min="2" max="2" width="14" customWidth="1"/>
  </cols>
  <sheetData>
    <row r="1" spans="1:2" x14ac:dyDescent="0.2">
      <c r="A1" s="4" t="s">
        <v>146</v>
      </c>
      <c r="B1" s="4" t="s">
        <v>2</v>
      </c>
    </row>
    <row r="2" spans="1:2" x14ac:dyDescent="0.2">
      <c r="A2" s="2" t="s">
        <v>213</v>
      </c>
      <c r="B2" s="1" t="s">
        <v>214</v>
      </c>
    </row>
    <row r="3" spans="1:2" x14ac:dyDescent="0.2">
      <c r="A3" s="2" t="s">
        <v>215</v>
      </c>
      <c r="B3" s="1" t="s">
        <v>216</v>
      </c>
    </row>
  </sheetData>
  <phoneticPr fontId="10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B11"/>
  <sheetViews>
    <sheetView workbookViewId="0"/>
  </sheetViews>
  <sheetFormatPr defaultColWidth="8.875" defaultRowHeight="18.75" x14ac:dyDescent="0.25"/>
  <cols>
    <col min="1" max="1" width="59.5" style="3" customWidth="1"/>
    <col min="2" max="2" width="23.125" style="3" customWidth="1"/>
    <col min="3" max="16384" width="8.875" style="3"/>
  </cols>
  <sheetData>
    <row r="1" spans="1:2" x14ac:dyDescent="0.25">
      <c r="A1" s="4" t="s">
        <v>146</v>
      </c>
      <c r="B1" s="4" t="s">
        <v>2</v>
      </c>
    </row>
    <row r="2" spans="1:2" x14ac:dyDescent="0.25">
      <c r="A2" s="4" t="s">
        <v>217</v>
      </c>
      <c r="B2" s="4" t="s">
        <v>218</v>
      </c>
    </row>
    <row r="3" spans="1:2" x14ac:dyDescent="0.25">
      <c r="A3" s="4" t="s">
        <v>219</v>
      </c>
      <c r="B3" s="4" t="s">
        <v>220</v>
      </c>
    </row>
    <row r="4" spans="1:2" x14ac:dyDescent="0.25">
      <c r="A4" s="4" t="s">
        <v>221</v>
      </c>
      <c r="B4" s="4" t="s">
        <v>222</v>
      </c>
    </row>
    <row r="5" spans="1:2" x14ac:dyDescent="0.25">
      <c r="A5" s="4" t="s">
        <v>223</v>
      </c>
      <c r="B5" s="4" t="s">
        <v>196</v>
      </c>
    </row>
    <row r="6" spans="1:2" x14ac:dyDescent="0.25">
      <c r="A6" s="4" t="s">
        <v>224</v>
      </c>
      <c r="B6" s="4" t="s">
        <v>225</v>
      </c>
    </row>
    <row r="7" spans="1:2" x14ac:dyDescent="0.25">
      <c r="A7" s="4" t="s">
        <v>226</v>
      </c>
      <c r="B7" s="4" t="s">
        <v>227</v>
      </c>
    </row>
    <row r="8" spans="1:2" x14ac:dyDescent="0.25">
      <c r="A8" s="4" t="s">
        <v>228</v>
      </c>
      <c r="B8" s="4" t="s">
        <v>229</v>
      </c>
    </row>
    <row r="9" spans="1:2" x14ac:dyDescent="0.25">
      <c r="A9" s="4" t="s">
        <v>230</v>
      </c>
      <c r="B9" s="4" t="s">
        <v>231</v>
      </c>
    </row>
    <row r="10" spans="1:2" x14ac:dyDescent="0.25">
      <c r="A10" s="4" t="s">
        <v>232</v>
      </c>
      <c r="B10" s="4" t="s">
        <v>233</v>
      </c>
    </row>
    <row r="11" spans="1:2" x14ac:dyDescent="0.25">
      <c r="A11" s="4" t="s">
        <v>234</v>
      </c>
      <c r="B11" s="4" t="s">
        <v>235</v>
      </c>
    </row>
  </sheetData>
  <phoneticPr fontId="10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B4"/>
  <sheetViews>
    <sheetView workbookViewId="0"/>
  </sheetViews>
  <sheetFormatPr defaultColWidth="8.875" defaultRowHeight="18" customHeight="1" x14ac:dyDescent="0.15"/>
  <cols>
    <col min="1" max="1" width="25.875" style="1" customWidth="1"/>
    <col min="2" max="16384" width="8.875" style="1"/>
  </cols>
  <sheetData>
    <row r="1" spans="1:2" ht="18" customHeight="1" x14ac:dyDescent="0.15">
      <c r="A1" s="1" t="s">
        <v>146</v>
      </c>
      <c r="B1" s="1" t="s">
        <v>2</v>
      </c>
    </row>
    <row r="2" spans="1:2" ht="18" customHeight="1" x14ac:dyDescent="0.15">
      <c r="A2" s="1" t="s">
        <v>236</v>
      </c>
      <c r="B2" s="1" t="s">
        <v>237</v>
      </c>
    </row>
    <row r="3" spans="1:2" ht="18" customHeight="1" x14ac:dyDescent="0.15">
      <c r="A3" s="2" t="s">
        <v>238</v>
      </c>
      <c r="B3" s="1" t="s">
        <v>239</v>
      </c>
    </row>
    <row r="4" spans="1:2" ht="18" customHeight="1" x14ac:dyDescent="0.15">
      <c r="A4" s="1" t="s">
        <v>240</v>
      </c>
      <c r="B4" s="1" t="s">
        <v>241</v>
      </c>
    </row>
  </sheetData>
  <phoneticPr fontId="1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8AC5A1-E071-4488-95FA-668619C19637}">
  <dimension ref="A1:E159"/>
  <sheetViews>
    <sheetView topLeftCell="A121" zoomScaleNormal="100" workbookViewId="0">
      <selection activeCell="B131" sqref="A131:XFD131"/>
    </sheetView>
  </sheetViews>
  <sheetFormatPr defaultColWidth="8.875" defaultRowHeight="18" customHeight="1" x14ac:dyDescent="0.15"/>
  <cols>
    <col min="1" max="1" width="26.125" style="4" customWidth="1"/>
    <col min="2" max="2" width="18" style="33" customWidth="1"/>
    <col min="3" max="3" width="47.125" style="65" customWidth="1"/>
    <col min="4" max="4" width="11.625" style="65" customWidth="1"/>
    <col min="5" max="5" width="72" style="12" customWidth="1"/>
    <col min="6" max="16384" width="8.875" style="4"/>
  </cols>
  <sheetData>
    <row r="1" spans="1:5" s="1" customFormat="1" ht="18" customHeight="1" thickTop="1" x14ac:dyDescent="0.25">
      <c r="A1" s="105" t="s">
        <v>10</v>
      </c>
      <c r="B1" s="106"/>
      <c r="C1" s="106"/>
      <c r="D1" s="106"/>
      <c r="E1" s="107"/>
    </row>
    <row r="2" spans="1:5" s="1" customFormat="1" ht="18" customHeight="1" thickBot="1" x14ac:dyDescent="0.2">
      <c r="A2" s="68"/>
      <c r="B2" s="69" t="s">
        <v>11</v>
      </c>
      <c r="C2" s="34" t="s">
        <v>247</v>
      </c>
      <c r="D2" s="34" t="s">
        <v>258</v>
      </c>
      <c r="E2" s="70" t="s">
        <v>2</v>
      </c>
    </row>
    <row r="3" spans="1:5" ht="18" customHeight="1" thickTop="1" x14ac:dyDescent="0.15">
      <c r="A3" s="108" t="s">
        <v>423</v>
      </c>
      <c r="B3" s="19" t="s">
        <v>253</v>
      </c>
      <c r="C3" s="40" t="s">
        <v>249</v>
      </c>
      <c r="D3" s="40">
        <v>4</v>
      </c>
      <c r="E3" s="71" t="s">
        <v>12</v>
      </c>
    </row>
    <row r="4" spans="1:5" ht="18" customHeight="1" thickBot="1" x14ac:dyDescent="0.2">
      <c r="A4" s="109"/>
      <c r="B4" s="20" t="s">
        <v>255</v>
      </c>
      <c r="C4" s="41" t="s">
        <v>250</v>
      </c>
      <c r="D4" s="41">
        <v>1</v>
      </c>
      <c r="E4" s="72" t="s">
        <v>13</v>
      </c>
    </row>
    <row r="5" spans="1:5" ht="18" customHeight="1" thickTop="1" x14ac:dyDescent="0.15">
      <c r="A5" s="119" t="str">
        <f>"机器人模式数据子报文("&amp;SUM(D5:D23)&amp;"字节)"</f>
        <v>机器人模式数据子报文(53字节)</v>
      </c>
      <c r="B5" s="21" t="s">
        <v>253</v>
      </c>
      <c r="C5" s="42" t="s">
        <v>363</v>
      </c>
      <c r="D5" s="42">
        <v>4</v>
      </c>
      <c r="E5" s="73" t="s">
        <v>14</v>
      </c>
    </row>
    <row r="6" spans="1:5" ht="18" customHeight="1" x14ac:dyDescent="0.15">
      <c r="A6" s="120"/>
      <c r="B6" s="16" t="s">
        <v>255</v>
      </c>
      <c r="C6" s="45" t="s">
        <v>364</v>
      </c>
      <c r="D6" s="45">
        <v>1</v>
      </c>
      <c r="E6" s="74" t="s">
        <v>248</v>
      </c>
    </row>
    <row r="7" spans="1:5" ht="18" customHeight="1" x14ac:dyDescent="0.15">
      <c r="A7" s="120"/>
      <c r="B7" s="16" t="s">
        <v>260</v>
      </c>
      <c r="C7" s="45" t="s">
        <v>251</v>
      </c>
      <c r="D7" s="45">
        <v>8</v>
      </c>
      <c r="E7" s="74" t="s">
        <v>432</v>
      </c>
    </row>
    <row r="8" spans="1:5" ht="18" customHeight="1" x14ac:dyDescent="0.15">
      <c r="A8" s="120"/>
      <c r="B8" s="16" t="s">
        <v>257</v>
      </c>
      <c r="C8" s="45" t="s">
        <v>314</v>
      </c>
      <c r="D8" s="45">
        <v>1</v>
      </c>
      <c r="E8" s="74" t="s">
        <v>430</v>
      </c>
    </row>
    <row r="9" spans="1:5" ht="18" customHeight="1" x14ac:dyDescent="0.15">
      <c r="A9" s="120"/>
      <c r="B9" s="16" t="s">
        <v>259</v>
      </c>
      <c r="C9" s="45" t="s">
        <v>314</v>
      </c>
      <c r="D9" s="45">
        <v>1</v>
      </c>
      <c r="E9" s="74" t="s">
        <v>430</v>
      </c>
    </row>
    <row r="10" spans="1:5" ht="18" customHeight="1" x14ac:dyDescent="0.15">
      <c r="A10" s="120"/>
      <c r="B10" s="16" t="s">
        <v>257</v>
      </c>
      <c r="C10" s="45" t="s">
        <v>261</v>
      </c>
      <c r="D10" s="45">
        <v>1</v>
      </c>
      <c r="E10" s="74" t="s">
        <v>16</v>
      </c>
    </row>
    <row r="11" spans="1:5" ht="18" customHeight="1" x14ac:dyDescent="0.15">
      <c r="A11" s="120"/>
      <c r="B11" s="16" t="s">
        <v>257</v>
      </c>
      <c r="C11" s="45" t="s">
        <v>262</v>
      </c>
      <c r="D11" s="45">
        <v>1</v>
      </c>
      <c r="E11" s="74" t="s">
        <v>17</v>
      </c>
    </row>
    <row r="12" spans="1:5" ht="18" customHeight="1" x14ac:dyDescent="0.15">
      <c r="A12" s="120"/>
      <c r="B12" s="16" t="s">
        <v>257</v>
      </c>
      <c r="C12" s="45" t="s">
        <v>263</v>
      </c>
      <c r="D12" s="45">
        <v>1</v>
      </c>
      <c r="E12" s="74" t="s">
        <v>18</v>
      </c>
    </row>
    <row r="13" spans="1:5" ht="18" customHeight="1" x14ac:dyDescent="0.15">
      <c r="A13" s="120"/>
      <c r="B13" s="16" t="s">
        <v>257</v>
      </c>
      <c r="C13" s="45" t="s">
        <v>264</v>
      </c>
      <c r="D13" s="45">
        <v>1</v>
      </c>
      <c r="E13" s="74" t="s">
        <v>19</v>
      </c>
    </row>
    <row r="14" spans="1:5" ht="18" customHeight="1" x14ac:dyDescent="0.15">
      <c r="A14" s="120"/>
      <c r="B14" s="16" t="s">
        <v>257</v>
      </c>
      <c r="C14" s="45" t="s">
        <v>265</v>
      </c>
      <c r="D14" s="45">
        <v>1</v>
      </c>
      <c r="E14" s="74" t="s">
        <v>20</v>
      </c>
    </row>
    <row r="15" spans="1:5" ht="18" customHeight="1" x14ac:dyDescent="0.15">
      <c r="A15" s="120"/>
      <c r="B15" s="16" t="s">
        <v>255</v>
      </c>
      <c r="C15" s="45" t="s">
        <v>266</v>
      </c>
      <c r="D15" s="45">
        <v>1</v>
      </c>
      <c r="E15" s="75" t="s">
        <v>21</v>
      </c>
    </row>
    <row r="16" spans="1:5" ht="18" customHeight="1" x14ac:dyDescent="0.15">
      <c r="A16" s="120"/>
      <c r="B16" s="16" t="s">
        <v>255</v>
      </c>
      <c r="C16" s="45" t="s">
        <v>267</v>
      </c>
      <c r="D16" s="45">
        <v>1</v>
      </c>
      <c r="E16" s="75" t="s">
        <v>22</v>
      </c>
    </row>
    <row r="17" spans="1:5" ht="18" customHeight="1" x14ac:dyDescent="0.15">
      <c r="A17" s="120"/>
      <c r="B17" s="16" t="s">
        <v>269</v>
      </c>
      <c r="C17" s="45" t="s">
        <v>270</v>
      </c>
      <c r="D17" s="45">
        <v>8</v>
      </c>
      <c r="E17" s="74" t="s">
        <v>23</v>
      </c>
    </row>
    <row r="18" spans="1:5" ht="18" customHeight="1" x14ac:dyDescent="0.15">
      <c r="A18" s="120"/>
      <c r="B18" s="16" t="s">
        <v>269</v>
      </c>
      <c r="C18" s="45" t="s">
        <v>271</v>
      </c>
      <c r="D18" s="45">
        <v>8</v>
      </c>
      <c r="E18" s="74" t="s">
        <v>24</v>
      </c>
    </row>
    <row r="19" spans="1:5" ht="18" customHeight="1" x14ac:dyDescent="0.15">
      <c r="A19" s="120"/>
      <c r="B19" s="16" t="s">
        <v>269</v>
      </c>
      <c r="C19" s="45" t="s">
        <v>272</v>
      </c>
      <c r="D19" s="45">
        <v>8</v>
      </c>
      <c r="E19" s="74" t="s">
        <v>25</v>
      </c>
    </row>
    <row r="20" spans="1:5" ht="18" customHeight="1" x14ac:dyDescent="0.15">
      <c r="A20" s="120"/>
      <c r="B20" s="23" t="s">
        <v>255</v>
      </c>
      <c r="C20" s="58" t="s">
        <v>273</v>
      </c>
      <c r="D20" s="58">
        <v>1</v>
      </c>
      <c r="E20" s="76" t="s">
        <v>246</v>
      </c>
    </row>
    <row r="21" spans="1:5" ht="18" customHeight="1" x14ac:dyDescent="0.15">
      <c r="A21" s="120"/>
      <c r="B21" s="17" t="s">
        <v>256</v>
      </c>
      <c r="C21" s="59" t="s">
        <v>274</v>
      </c>
      <c r="D21" s="59">
        <v>1</v>
      </c>
      <c r="E21" s="77" t="s">
        <v>27</v>
      </c>
    </row>
    <row r="22" spans="1:5" ht="18" customHeight="1" x14ac:dyDescent="0.15">
      <c r="A22" s="120"/>
      <c r="B22" s="17" t="s">
        <v>256</v>
      </c>
      <c r="C22" s="59" t="s">
        <v>275</v>
      </c>
      <c r="D22" s="59">
        <v>1</v>
      </c>
      <c r="E22" s="77" t="s">
        <v>242</v>
      </c>
    </row>
    <row r="23" spans="1:5" ht="18" customHeight="1" thickBot="1" x14ac:dyDescent="0.2">
      <c r="A23" s="121"/>
      <c r="B23" s="24" t="s">
        <v>252</v>
      </c>
      <c r="C23" s="60" t="s">
        <v>276</v>
      </c>
      <c r="D23" s="60">
        <v>4</v>
      </c>
      <c r="E23" s="78" t="s">
        <v>243</v>
      </c>
    </row>
    <row r="24" spans="1:5" ht="18" customHeight="1" thickTop="1" x14ac:dyDescent="0.15">
      <c r="A24" s="110" t="str">
        <f>"关节数据子报文("&amp;SUM(D24:D25)+SUM(D27:D38)*6&amp;"字节)"</f>
        <v>关节数据子报文(347字节)</v>
      </c>
      <c r="B24" s="19" t="s">
        <v>253</v>
      </c>
      <c r="C24" s="40" t="s">
        <v>365</v>
      </c>
      <c r="D24" s="40">
        <v>4</v>
      </c>
      <c r="E24" s="71" t="s">
        <v>14</v>
      </c>
    </row>
    <row r="25" spans="1:5" ht="18" customHeight="1" x14ac:dyDescent="0.15">
      <c r="A25" s="111"/>
      <c r="B25" s="22" t="s">
        <v>255</v>
      </c>
      <c r="C25" s="43" t="s">
        <v>366</v>
      </c>
      <c r="D25" s="43">
        <v>1</v>
      </c>
      <c r="E25" s="79" t="s">
        <v>28</v>
      </c>
    </row>
    <row r="26" spans="1:5" ht="18" customHeight="1" x14ac:dyDescent="0.15">
      <c r="A26" s="111"/>
      <c r="B26" s="113" t="s">
        <v>29</v>
      </c>
      <c r="C26" s="114"/>
      <c r="D26" s="114"/>
      <c r="E26" s="115"/>
    </row>
    <row r="27" spans="1:5" ht="18" customHeight="1" x14ac:dyDescent="0.15">
      <c r="A27" s="111"/>
      <c r="B27" s="18" t="s">
        <v>269</v>
      </c>
      <c r="C27" s="43" t="s">
        <v>277</v>
      </c>
      <c r="D27" s="43">
        <v>8</v>
      </c>
      <c r="E27" s="79" t="s">
        <v>30</v>
      </c>
    </row>
    <row r="28" spans="1:5" ht="18" customHeight="1" x14ac:dyDescent="0.15">
      <c r="A28" s="111"/>
      <c r="B28" s="18" t="s">
        <v>268</v>
      </c>
      <c r="C28" s="43" t="s">
        <v>278</v>
      </c>
      <c r="D28" s="43">
        <v>8</v>
      </c>
      <c r="E28" s="79" t="s">
        <v>31</v>
      </c>
    </row>
    <row r="29" spans="1:5" ht="18" customHeight="1" x14ac:dyDescent="0.15">
      <c r="A29" s="111"/>
      <c r="B29" s="18" t="s">
        <v>268</v>
      </c>
      <c r="C29" s="43" t="s">
        <v>279</v>
      </c>
      <c r="D29" s="43">
        <v>8</v>
      </c>
      <c r="E29" s="79" t="s">
        <v>32</v>
      </c>
    </row>
    <row r="30" spans="1:5" ht="18" customHeight="1" x14ac:dyDescent="0.15">
      <c r="A30" s="111"/>
      <c r="B30" s="18" t="s">
        <v>367</v>
      </c>
      <c r="C30" s="43" t="s">
        <v>280</v>
      </c>
      <c r="D30" s="43">
        <v>4</v>
      </c>
      <c r="E30" s="79" t="s">
        <v>33</v>
      </c>
    </row>
    <row r="31" spans="1:5" ht="18" customHeight="1" x14ac:dyDescent="0.15">
      <c r="A31" s="111"/>
      <c r="B31" s="18" t="s">
        <v>367</v>
      </c>
      <c r="C31" s="43" t="s">
        <v>281</v>
      </c>
      <c r="D31" s="43">
        <v>4</v>
      </c>
      <c r="E31" s="79" t="s">
        <v>244</v>
      </c>
    </row>
    <row r="32" spans="1:5" ht="18" customHeight="1" x14ac:dyDescent="0.15">
      <c r="A32" s="111"/>
      <c r="B32" s="18" t="s">
        <v>367</v>
      </c>
      <c r="C32" s="43" t="s">
        <v>282</v>
      </c>
      <c r="D32" s="43">
        <v>4</v>
      </c>
      <c r="E32" s="79" t="s">
        <v>34</v>
      </c>
    </row>
    <row r="33" spans="1:5" ht="18" customHeight="1" x14ac:dyDescent="0.15">
      <c r="A33" s="111"/>
      <c r="B33" s="18" t="s">
        <v>283</v>
      </c>
      <c r="C33" s="43" t="s">
        <v>284</v>
      </c>
      <c r="D33" s="43">
        <v>4</v>
      </c>
      <c r="E33" s="79" t="s">
        <v>35</v>
      </c>
    </row>
    <row r="34" spans="1:5" ht="18" customHeight="1" x14ac:dyDescent="0.15">
      <c r="A34" s="111"/>
      <c r="B34" s="18" t="s">
        <v>283</v>
      </c>
      <c r="C34" s="43" t="s">
        <v>285</v>
      </c>
      <c r="D34" s="43">
        <v>4</v>
      </c>
      <c r="E34" s="79" t="s">
        <v>36</v>
      </c>
    </row>
    <row r="35" spans="1:5" ht="18" customHeight="1" x14ac:dyDescent="0.15">
      <c r="A35" s="111"/>
      <c r="B35" s="18" t="s">
        <v>283</v>
      </c>
      <c r="C35" s="43" t="s">
        <v>286</v>
      </c>
      <c r="D35" s="43">
        <v>4</v>
      </c>
      <c r="E35" s="79" t="s">
        <v>37</v>
      </c>
    </row>
    <row r="36" spans="1:5" ht="18" customHeight="1" x14ac:dyDescent="0.15">
      <c r="A36" s="111"/>
      <c r="B36" s="18" t="s">
        <v>283</v>
      </c>
      <c r="C36" s="43" t="s">
        <v>287</v>
      </c>
      <c r="D36" s="43">
        <v>4</v>
      </c>
      <c r="E36" s="79" t="s">
        <v>38</v>
      </c>
    </row>
    <row r="37" spans="1:5" ht="18" customHeight="1" x14ac:dyDescent="0.15">
      <c r="A37" s="111"/>
      <c r="B37" s="18" t="s">
        <v>255</v>
      </c>
      <c r="C37" s="43" t="s">
        <v>288</v>
      </c>
      <c r="D37" s="43">
        <v>1</v>
      </c>
      <c r="E37" s="80" t="s">
        <v>39</v>
      </c>
    </row>
    <row r="38" spans="1:5" ht="18" customHeight="1" x14ac:dyDescent="0.15">
      <c r="A38" s="111"/>
      <c r="B38" s="18" t="s">
        <v>367</v>
      </c>
      <c r="C38" s="43" t="s">
        <v>276</v>
      </c>
      <c r="D38" s="43">
        <v>4</v>
      </c>
      <c r="E38" s="79" t="s">
        <v>40</v>
      </c>
    </row>
    <row r="39" spans="1:5" ht="18" customHeight="1" thickBot="1" x14ac:dyDescent="0.2">
      <c r="A39" s="112"/>
      <c r="B39" s="116" t="s">
        <v>41</v>
      </c>
      <c r="C39" s="117"/>
      <c r="D39" s="117"/>
      <c r="E39" s="118"/>
    </row>
    <row r="40" spans="1:5" ht="18" customHeight="1" thickTop="1" x14ac:dyDescent="0.15">
      <c r="A40" s="122" t="str">
        <f>"笛卡尔数据子报文("&amp;SUM(D40:D53)&amp;"字节)"</f>
        <v>笛卡尔数据子报文(101字节)</v>
      </c>
      <c r="B40" s="25" t="s">
        <v>253</v>
      </c>
      <c r="C40" s="44" t="s">
        <v>368</v>
      </c>
      <c r="D40" s="44">
        <v>4</v>
      </c>
      <c r="E40" s="81" t="s">
        <v>14</v>
      </c>
    </row>
    <row r="41" spans="1:5" ht="18" customHeight="1" x14ac:dyDescent="0.15">
      <c r="A41" s="123"/>
      <c r="B41" s="16" t="s">
        <v>255</v>
      </c>
      <c r="C41" s="45" t="s">
        <v>369</v>
      </c>
      <c r="D41" s="45">
        <v>1</v>
      </c>
      <c r="E41" s="74" t="s">
        <v>42</v>
      </c>
    </row>
    <row r="42" spans="1:5" ht="18" customHeight="1" x14ac:dyDescent="0.15">
      <c r="A42" s="123"/>
      <c r="B42" s="16" t="s">
        <v>268</v>
      </c>
      <c r="C42" s="45" t="s">
        <v>289</v>
      </c>
      <c r="D42" s="45">
        <v>8</v>
      </c>
      <c r="E42" s="74" t="s">
        <v>43</v>
      </c>
    </row>
    <row r="43" spans="1:5" ht="18" customHeight="1" x14ac:dyDescent="0.15">
      <c r="A43" s="123"/>
      <c r="B43" s="16" t="s">
        <v>268</v>
      </c>
      <c r="C43" s="45" t="s">
        <v>290</v>
      </c>
      <c r="D43" s="45">
        <v>8</v>
      </c>
      <c r="E43" s="74" t="s">
        <v>44</v>
      </c>
    </row>
    <row r="44" spans="1:5" ht="18" customHeight="1" x14ac:dyDescent="0.15">
      <c r="A44" s="123"/>
      <c r="B44" s="16" t="s">
        <v>268</v>
      </c>
      <c r="C44" s="45" t="s">
        <v>291</v>
      </c>
      <c r="D44" s="45">
        <v>8</v>
      </c>
      <c r="E44" s="74" t="s">
        <v>45</v>
      </c>
    </row>
    <row r="45" spans="1:5" ht="18" customHeight="1" x14ac:dyDescent="0.15">
      <c r="A45" s="123"/>
      <c r="B45" s="16" t="s">
        <v>268</v>
      </c>
      <c r="C45" s="45" t="s">
        <v>292</v>
      </c>
      <c r="D45" s="45">
        <v>8</v>
      </c>
      <c r="E45" s="74" t="s">
        <v>46</v>
      </c>
    </row>
    <row r="46" spans="1:5" ht="18" customHeight="1" x14ac:dyDescent="0.15">
      <c r="A46" s="123"/>
      <c r="B46" s="16" t="s">
        <v>268</v>
      </c>
      <c r="C46" s="45" t="s">
        <v>293</v>
      </c>
      <c r="D46" s="45">
        <v>8</v>
      </c>
      <c r="E46" s="74" t="s">
        <v>47</v>
      </c>
    </row>
    <row r="47" spans="1:5" ht="18" customHeight="1" x14ac:dyDescent="0.15">
      <c r="A47" s="123"/>
      <c r="B47" s="16" t="s">
        <v>268</v>
      </c>
      <c r="C47" s="45" t="s">
        <v>294</v>
      </c>
      <c r="D47" s="45">
        <v>8</v>
      </c>
      <c r="E47" s="74" t="s">
        <v>48</v>
      </c>
    </row>
    <row r="48" spans="1:5" ht="18" customHeight="1" x14ac:dyDescent="0.15">
      <c r="A48" s="123"/>
      <c r="B48" s="16" t="s">
        <v>268</v>
      </c>
      <c r="C48" s="45" t="s">
        <v>295</v>
      </c>
      <c r="D48" s="45">
        <v>8</v>
      </c>
      <c r="E48" s="74" t="s">
        <v>49</v>
      </c>
    </row>
    <row r="49" spans="1:5" ht="18" customHeight="1" x14ac:dyDescent="0.15">
      <c r="A49" s="123"/>
      <c r="B49" s="16" t="s">
        <v>268</v>
      </c>
      <c r="C49" s="45" t="s">
        <v>296</v>
      </c>
      <c r="D49" s="45">
        <v>8</v>
      </c>
      <c r="E49" s="74" t="s">
        <v>50</v>
      </c>
    </row>
    <row r="50" spans="1:5" ht="18" customHeight="1" x14ac:dyDescent="0.15">
      <c r="A50" s="123"/>
      <c r="B50" s="16" t="s">
        <v>268</v>
      </c>
      <c r="C50" s="45" t="s">
        <v>297</v>
      </c>
      <c r="D50" s="45">
        <v>8</v>
      </c>
      <c r="E50" s="74" t="s">
        <v>51</v>
      </c>
    </row>
    <row r="51" spans="1:5" ht="18" customHeight="1" x14ac:dyDescent="0.15">
      <c r="A51" s="123"/>
      <c r="B51" s="16" t="s">
        <v>268</v>
      </c>
      <c r="C51" s="45" t="s">
        <v>298</v>
      </c>
      <c r="D51" s="45">
        <v>8</v>
      </c>
      <c r="E51" s="74" t="s">
        <v>52</v>
      </c>
    </row>
    <row r="52" spans="1:5" ht="18" customHeight="1" x14ac:dyDescent="0.15">
      <c r="A52" s="123"/>
      <c r="B52" s="16" t="s">
        <v>268</v>
      </c>
      <c r="C52" s="45" t="s">
        <v>299</v>
      </c>
      <c r="D52" s="45">
        <v>8</v>
      </c>
      <c r="E52" s="74" t="s">
        <v>53</v>
      </c>
    </row>
    <row r="53" spans="1:5" ht="18" customHeight="1" thickBot="1" x14ac:dyDescent="0.2">
      <c r="A53" s="124"/>
      <c r="B53" s="26" t="s">
        <v>268</v>
      </c>
      <c r="C53" s="61" t="s">
        <v>300</v>
      </c>
      <c r="D53" s="45">
        <v>8</v>
      </c>
      <c r="E53" s="82" t="s">
        <v>54</v>
      </c>
    </row>
    <row r="54" spans="1:5" ht="18" customHeight="1" thickTop="1" x14ac:dyDescent="0.15">
      <c r="A54" s="110" t="str">
        <f>"机器人配置数据子报文("&amp;SUM(D54:D55)+SUM(D57:D58)*6+SUM(D61:D62)*6+SUM(D64:D68)+D70*6+D73*6+D76*6+D79*6+SUM(D81:D84)&amp;"字节)"</f>
        <v>机器人配置数据子报文(445字节)</v>
      </c>
      <c r="B54" s="27" t="s">
        <v>253</v>
      </c>
      <c r="C54" s="46" t="s">
        <v>399</v>
      </c>
      <c r="D54" s="46">
        <v>4</v>
      </c>
      <c r="E54" s="83" t="s">
        <v>14</v>
      </c>
    </row>
    <row r="55" spans="1:5" ht="18" customHeight="1" x14ac:dyDescent="0.15">
      <c r="A55" s="111"/>
      <c r="B55" s="22" t="s">
        <v>255</v>
      </c>
      <c r="C55" s="43" t="s">
        <v>400</v>
      </c>
      <c r="D55" s="43">
        <v>1</v>
      </c>
      <c r="E55" s="79" t="s">
        <v>55</v>
      </c>
    </row>
    <row r="56" spans="1:5" ht="18" customHeight="1" x14ac:dyDescent="0.15">
      <c r="A56" s="111"/>
      <c r="B56" s="114" t="s">
        <v>29</v>
      </c>
      <c r="C56" s="125"/>
      <c r="D56" s="125"/>
      <c r="E56" s="126"/>
    </row>
    <row r="57" spans="1:5" ht="18" customHeight="1" x14ac:dyDescent="0.15">
      <c r="A57" s="111"/>
      <c r="B57" s="22" t="s">
        <v>268</v>
      </c>
      <c r="C57" s="43" t="s">
        <v>301</v>
      </c>
      <c r="D57" s="43">
        <v>8</v>
      </c>
      <c r="E57" s="79" t="s">
        <v>56</v>
      </c>
    </row>
    <row r="58" spans="1:5" ht="18" customHeight="1" x14ac:dyDescent="0.15">
      <c r="A58" s="111"/>
      <c r="B58" s="22" t="s">
        <v>268</v>
      </c>
      <c r="C58" s="43" t="s">
        <v>302</v>
      </c>
      <c r="D58" s="43">
        <v>8</v>
      </c>
      <c r="E58" s="79" t="s">
        <v>57</v>
      </c>
    </row>
    <row r="59" spans="1:5" ht="18" customHeight="1" x14ac:dyDescent="0.15">
      <c r="A59" s="111"/>
      <c r="B59" s="114" t="s">
        <v>41</v>
      </c>
      <c r="C59" s="125"/>
      <c r="D59" s="125"/>
      <c r="E59" s="126"/>
    </row>
    <row r="60" spans="1:5" ht="18" customHeight="1" x14ac:dyDescent="0.15">
      <c r="A60" s="111"/>
      <c r="B60" s="114" t="s">
        <v>29</v>
      </c>
      <c r="C60" s="125"/>
      <c r="D60" s="125"/>
      <c r="E60" s="126"/>
    </row>
    <row r="61" spans="1:5" ht="18" customHeight="1" x14ac:dyDescent="0.15">
      <c r="A61" s="111"/>
      <c r="B61" s="22" t="s">
        <v>268</v>
      </c>
      <c r="C61" s="43" t="s">
        <v>303</v>
      </c>
      <c r="D61" s="43">
        <v>8</v>
      </c>
      <c r="E61" s="79" t="s">
        <v>58</v>
      </c>
    </row>
    <row r="62" spans="1:5" ht="18" customHeight="1" x14ac:dyDescent="0.15">
      <c r="A62" s="111"/>
      <c r="B62" s="22" t="s">
        <v>268</v>
      </c>
      <c r="C62" s="43" t="s">
        <v>304</v>
      </c>
      <c r="D62" s="43">
        <v>8</v>
      </c>
      <c r="E62" s="79" t="s">
        <v>59</v>
      </c>
    </row>
    <row r="63" spans="1:5" ht="18" customHeight="1" x14ac:dyDescent="0.15">
      <c r="A63" s="111"/>
      <c r="B63" s="114" t="s">
        <v>41</v>
      </c>
      <c r="C63" s="125"/>
      <c r="D63" s="125"/>
      <c r="E63" s="126"/>
    </row>
    <row r="64" spans="1:5" ht="18" customHeight="1" x14ac:dyDescent="0.15">
      <c r="A64" s="111"/>
      <c r="B64" s="22" t="s">
        <v>268</v>
      </c>
      <c r="C64" s="43" t="s">
        <v>305</v>
      </c>
      <c r="D64" s="43">
        <v>8</v>
      </c>
      <c r="E64" s="79" t="s">
        <v>60</v>
      </c>
    </row>
    <row r="65" spans="1:5" ht="18" customHeight="1" x14ac:dyDescent="0.15">
      <c r="A65" s="111"/>
      <c r="B65" s="22" t="s">
        <v>268</v>
      </c>
      <c r="C65" s="43" t="s">
        <v>306</v>
      </c>
      <c r="D65" s="43">
        <v>8</v>
      </c>
      <c r="E65" s="79" t="s">
        <v>61</v>
      </c>
    </row>
    <row r="66" spans="1:5" ht="18" customHeight="1" x14ac:dyDescent="0.15">
      <c r="A66" s="111"/>
      <c r="B66" s="22" t="s">
        <v>268</v>
      </c>
      <c r="C66" s="43" t="s">
        <v>307</v>
      </c>
      <c r="D66" s="43">
        <v>8</v>
      </c>
      <c r="E66" s="79" t="s">
        <v>62</v>
      </c>
    </row>
    <row r="67" spans="1:5" ht="18" customHeight="1" x14ac:dyDescent="0.15">
      <c r="A67" s="111"/>
      <c r="B67" s="22" t="s">
        <v>268</v>
      </c>
      <c r="C67" s="43" t="s">
        <v>308</v>
      </c>
      <c r="D67" s="43">
        <v>8</v>
      </c>
      <c r="E67" s="79" t="s">
        <v>63</v>
      </c>
    </row>
    <row r="68" spans="1:5" ht="18" customHeight="1" x14ac:dyDescent="0.15">
      <c r="A68" s="111"/>
      <c r="B68" s="22" t="s">
        <v>268</v>
      </c>
      <c r="C68" s="43" t="s">
        <v>309</v>
      </c>
      <c r="D68" s="43">
        <v>8</v>
      </c>
      <c r="E68" s="79" t="s">
        <v>64</v>
      </c>
    </row>
    <row r="69" spans="1:5" ht="18" customHeight="1" x14ac:dyDescent="0.15">
      <c r="A69" s="111"/>
      <c r="B69" s="114" t="s">
        <v>29</v>
      </c>
      <c r="C69" s="125"/>
      <c r="D69" s="125"/>
      <c r="E69" s="126"/>
    </row>
    <row r="70" spans="1:5" ht="18" customHeight="1" x14ac:dyDescent="0.15">
      <c r="A70" s="111"/>
      <c r="B70" s="22" t="s">
        <v>269</v>
      </c>
      <c r="C70" s="43" t="s">
        <v>310</v>
      </c>
      <c r="D70" s="43">
        <v>8</v>
      </c>
      <c r="E70" s="79" t="s">
        <v>65</v>
      </c>
    </row>
    <row r="71" spans="1:5" ht="18" customHeight="1" x14ac:dyDescent="0.15">
      <c r="A71" s="111"/>
      <c r="B71" s="114" t="s">
        <v>41</v>
      </c>
      <c r="C71" s="125"/>
      <c r="D71" s="125"/>
      <c r="E71" s="126"/>
    </row>
    <row r="72" spans="1:5" ht="18" customHeight="1" x14ac:dyDescent="0.15">
      <c r="A72" s="111"/>
      <c r="B72" s="114" t="s">
        <v>29</v>
      </c>
      <c r="C72" s="125"/>
      <c r="D72" s="125"/>
      <c r="E72" s="126"/>
    </row>
    <row r="73" spans="1:5" ht="18" customHeight="1" x14ac:dyDescent="0.15">
      <c r="A73" s="111"/>
      <c r="B73" s="22" t="s">
        <v>269</v>
      </c>
      <c r="C73" s="43" t="s">
        <v>311</v>
      </c>
      <c r="D73" s="43">
        <v>8</v>
      </c>
      <c r="E73" s="79" t="s">
        <v>66</v>
      </c>
    </row>
    <row r="74" spans="1:5" ht="18" customHeight="1" x14ac:dyDescent="0.15">
      <c r="A74" s="111"/>
      <c r="B74" s="114" t="s">
        <v>41</v>
      </c>
      <c r="C74" s="125"/>
      <c r="D74" s="125"/>
      <c r="E74" s="126"/>
    </row>
    <row r="75" spans="1:5" ht="18" customHeight="1" x14ac:dyDescent="0.15">
      <c r="A75" s="111"/>
      <c r="B75" s="114" t="s">
        <v>29</v>
      </c>
      <c r="C75" s="125"/>
      <c r="D75" s="125"/>
      <c r="E75" s="126"/>
    </row>
    <row r="76" spans="1:5" ht="18" customHeight="1" x14ac:dyDescent="0.15">
      <c r="A76" s="111"/>
      <c r="B76" s="22" t="s">
        <v>269</v>
      </c>
      <c r="C76" s="43" t="s">
        <v>312</v>
      </c>
      <c r="D76" s="43">
        <v>8</v>
      </c>
      <c r="E76" s="79" t="s">
        <v>67</v>
      </c>
    </row>
    <row r="77" spans="1:5" ht="18" customHeight="1" x14ac:dyDescent="0.15">
      <c r="A77" s="111"/>
      <c r="B77" s="114" t="s">
        <v>41</v>
      </c>
      <c r="C77" s="125"/>
      <c r="D77" s="125"/>
      <c r="E77" s="126"/>
    </row>
    <row r="78" spans="1:5" ht="18" customHeight="1" x14ac:dyDescent="0.15">
      <c r="A78" s="111"/>
      <c r="B78" s="127" t="s">
        <v>362</v>
      </c>
      <c r="C78" s="128"/>
      <c r="D78" s="128"/>
      <c r="E78" s="129"/>
    </row>
    <row r="79" spans="1:5" ht="18" customHeight="1" x14ac:dyDescent="0.15">
      <c r="A79" s="111"/>
      <c r="B79" s="22" t="s">
        <v>269</v>
      </c>
      <c r="C79" s="43" t="s">
        <v>314</v>
      </c>
      <c r="D79" s="43">
        <v>8</v>
      </c>
      <c r="E79" s="79" t="s">
        <v>68</v>
      </c>
    </row>
    <row r="80" spans="1:5" ht="18" customHeight="1" x14ac:dyDescent="0.15">
      <c r="A80" s="111"/>
      <c r="B80" s="114" t="s">
        <v>41</v>
      </c>
      <c r="C80" s="125"/>
      <c r="D80" s="125"/>
      <c r="E80" s="126"/>
    </row>
    <row r="81" spans="1:5" ht="18" customHeight="1" x14ac:dyDescent="0.15">
      <c r="A81" s="111"/>
      <c r="B81" s="22" t="s">
        <v>253</v>
      </c>
      <c r="C81" s="43" t="s">
        <v>315</v>
      </c>
      <c r="D81" s="43">
        <v>4</v>
      </c>
      <c r="E81" s="79" t="s">
        <v>69</v>
      </c>
    </row>
    <row r="82" spans="1:5" ht="18" customHeight="1" x14ac:dyDescent="0.15">
      <c r="A82" s="111"/>
      <c r="B82" s="22" t="s">
        <v>253</v>
      </c>
      <c r="C82" s="43" t="s">
        <v>316</v>
      </c>
      <c r="D82" s="43">
        <v>4</v>
      </c>
      <c r="E82" s="79" t="s">
        <v>70</v>
      </c>
    </row>
    <row r="83" spans="1:5" ht="18" customHeight="1" x14ac:dyDescent="0.15">
      <c r="A83" s="111"/>
      <c r="B83" s="22" t="s">
        <v>253</v>
      </c>
      <c r="C83" s="43" t="s">
        <v>317</v>
      </c>
      <c r="D83" s="43">
        <v>4</v>
      </c>
      <c r="E83" s="80" t="s">
        <v>71</v>
      </c>
    </row>
    <row r="84" spans="1:5" ht="18" customHeight="1" thickBot="1" x14ac:dyDescent="0.2">
      <c r="A84" s="112"/>
      <c r="B84" s="20" t="s">
        <v>253</v>
      </c>
      <c r="C84" s="41" t="s">
        <v>318</v>
      </c>
      <c r="D84" s="41">
        <v>4</v>
      </c>
      <c r="E84" s="84" t="s">
        <v>72</v>
      </c>
    </row>
    <row r="85" spans="1:5" ht="18" customHeight="1" thickTop="1" x14ac:dyDescent="0.15">
      <c r="A85" s="122" t="str">
        <f>"机器人主板信息子报文("&amp;SUM(D85:D109)&amp;"字节)"</f>
        <v>机器人主板信息子报文(88字节)</v>
      </c>
      <c r="B85" s="25" t="s">
        <v>253</v>
      </c>
      <c r="C85" s="44" t="s">
        <v>402</v>
      </c>
      <c r="D85" s="44">
        <v>4</v>
      </c>
      <c r="E85" s="81" t="s">
        <v>14</v>
      </c>
    </row>
    <row r="86" spans="1:5" ht="18" customHeight="1" x14ac:dyDescent="0.15">
      <c r="A86" s="123"/>
      <c r="B86" s="16" t="s">
        <v>255</v>
      </c>
      <c r="C86" s="45" t="s">
        <v>403</v>
      </c>
      <c r="D86" s="45">
        <v>1</v>
      </c>
      <c r="E86" s="74" t="s">
        <v>73</v>
      </c>
    </row>
    <row r="87" spans="1:5" ht="18" customHeight="1" x14ac:dyDescent="0.15">
      <c r="A87" s="123"/>
      <c r="B87" s="16" t="s">
        <v>253</v>
      </c>
      <c r="C87" s="45" t="s">
        <v>404</v>
      </c>
      <c r="D87" s="45">
        <v>4</v>
      </c>
      <c r="E87" s="74" t="s">
        <v>434</v>
      </c>
    </row>
    <row r="88" spans="1:5" ht="18" customHeight="1" x14ac:dyDescent="0.15">
      <c r="A88" s="123"/>
      <c r="B88" s="16" t="s">
        <v>253</v>
      </c>
      <c r="C88" s="45" t="s">
        <v>319</v>
      </c>
      <c r="D88" s="45">
        <v>4</v>
      </c>
      <c r="E88" s="74" t="s">
        <v>433</v>
      </c>
    </row>
    <row r="89" spans="1:5" ht="18" customHeight="1" x14ac:dyDescent="0.15">
      <c r="A89" s="123"/>
      <c r="B89" s="16" t="s">
        <v>255</v>
      </c>
      <c r="C89" s="45" t="s">
        <v>320</v>
      </c>
      <c r="D89" s="45">
        <v>1</v>
      </c>
      <c r="E89" s="75" t="s">
        <v>74</v>
      </c>
    </row>
    <row r="90" spans="1:5" ht="18" customHeight="1" x14ac:dyDescent="0.15">
      <c r="A90" s="123"/>
      <c r="B90" s="16" t="s">
        <v>255</v>
      </c>
      <c r="C90" s="45" t="s">
        <v>321</v>
      </c>
      <c r="D90" s="45">
        <v>1</v>
      </c>
      <c r="E90" s="75" t="s">
        <v>75</v>
      </c>
    </row>
    <row r="91" spans="1:5" ht="18" customHeight="1" x14ac:dyDescent="0.15">
      <c r="A91" s="123"/>
      <c r="B91" s="16" t="s">
        <v>255</v>
      </c>
      <c r="C91" s="45" t="s">
        <v>322</v>
      </c>
      <c r="D91" s="45">
        <v>1</v>
      </c>
      <c r="E91" s="85" t="s">
        <v>76</v>
      </c>
    </row>
    <row r="92" spans="1:5" ht="18" customHeight="1" x14ac:dyDescent="0.15">
      <c r="A92" s="123"/>
      <c r="B92" s="16" t="s">
        <v>268</v>
      </c>
      <c r="C92" s="45" t="s">
        <v>323</v>
      </c>
      <c r="D92" s="45">
        <v>8</v>
      </c>
      <c r="E92" s="74" t="s">
        <v>77</v>
      </c>
    </row>
    <row r="93" spans="1:5" ht="18" customHeight="1" x14ac:dyDescent="0.15">
      <c r="A93" s="123"/>
      <c r="B93" s="16" t="s">
        <v>268</v>
      </c>
      <c r="C93" s="45" t="s">
        <v>324</v>
      </c>
      <c r="D93" s="45">
        <v>8</v>
      </c>
      <c r="E93" s="74" t="s">
        <v>78</v>
      </c>
    </row>
    <row r="94" spans="1:5" ht="18" customHeight="1" x14ac:dyDescent="0.15">
      <c r="A94" s="123"/>
      <c r="B94" s="16" t="s">
        <v>268</v>
      </c>
      <c r="C94" s="45" t="s">
        <v>325</v>
      </c>
      <c r="D94" s="45">
        <v>8</v>
      </c>
      <c r="E94" s="74" t="s">
        <v>79</v>
      </c>
    </row>
    <row r="95" spans="1:5" ht="18" customHeight="1" x14ac:dyDescent="0.15">
      <c r="A95" s="123"/>
      <c r="B95" s="16" t="s">
        <v>255</v>
      </c>
      <c r="C95" s="45" t="s">
        <v>326</v>
      </c>
      <c r="D95" s="45">
        <v>1</v>
      </c>
      <c r="E95" s="85" t="s">
        <v>80</v>
      </c>
    </row>
    <row r="96" spans="1:5" ht="18" customHeight="1" x14ac:dyDescent="0.15">
      <c r="A96" s="123"/>
      <c r="B96" s="16" t="s">
        <v>255</v>
      </c>
      <c r="C96" s="45" t="s">
        <v>327</v>
      </c>
      <c r="D96" s="45">
        <v>1</v>
      </c>
      <c r="E96" s="85" t="s">
        <v>81</v>
      </c>
    </row>
    <row r="97" spans="1:5" ht="18" customHeight="1" x14ac:dyDescent="0.15">
      <c r="A97" s="123"/>
      <c r="B97" s="16" t="s">
        <v>255</v>
      </c>
      <c r="C97" s="45" t="s">
        <v>328</v>
      </c>
      <c r="D97" s="45">
        <v>1</v>
      </c>
      <c r="E97" s="85" t="s">
        <v>82</v>
      </c>
    </row>
    <row r="98" spans="1:5" ht="18" customHeight="1" x14ac:dyDescent="0.15">
      <c r="A98" s="123"/>
      <c r="B98" s="16" t="s">
        <v>268</v>
      </c>
      <c r="C98" s="45" t="s">
        <v>329</v>
      </c>
      <c r="D98" s="45">
        <v>8</v>
      </c>
      <c r="E98" s="74" t="s">
        <v>83</v>
      </c>
    </row>
    <row r="99" spans="1:5" ht="18" customHeight="1" x14ac:dyDescent="0.15">
      <c r="A99" s="123"/>
      <c r="B99" s="16" t="s">
        <v>268</v>
      </c>
      <c r="C99" s="45" t="s">
        <v>330</v>
      </c>
      <c r="D99" s="45">
        <v>8</v>
      </c>
      <c r="E99" s="74" t="s">
        <v>84</v>
      </c>
    </row>
    <row r="100" spans="1:5" ht="18" customHeight="1" x14ac:dyDescent="0.15">
      <c r="A100" s="123"/>
      <c r="B100" s="16" t="s">
        <v>268</v>
      </c>
      <c r="C100" s="45" t="s">
        <v>331</v>
      </c>
      <c r="D100" s="45">
        <v>8</v>
      </c>
      <c r="E100" s="74" t="s">
        <v>85</v>
      </c>
    </row>
    <row r="101" spans="1:5" ht="18" customHeight="1" x14ac:dyDescent="0.15">
      <c r="A101" s="123"/>
      <c r="B101" s="16" t="s">
        <v>283</v>
      </c>
      <c r="C101" s="45" t="s">
        <v>332</v>
      </c>
      <c r="D101" s="45">
        <v>4</v>
      </c>
      <c r="E101" s="74" t="s">
        <v>86</v>
      </c>
    </row>
    <row r="102" spans="1:5" ht="18" customHeight="1" x14ac:dyDescent="0.15">
      <c r="A102" s="123"/>
      <c r="B102" s="16" t="s">
        <v>283</v>
      </c>
      <c r="C102" s="45" t="s">
        <v>333</v>
      </c>
      <c r="D102" s="45">
        <v>4</v>
      </c>
      <c r="E102" s="74" t="s">
        <v>87</v>
      </c>
    </row>
    <row r="103" spans="1:5" ht="18" customHeight="1" x14ac:dyDescent="0.15">
      <c r="A103" s="123"/>
      <c r="B103" s="16" t="s">
        <v>283</v>
      </c>
      <c r="C103" s="45" t="s">
        <v>334</v>
      </c>
      <c r="D103" s="45">
        <v>4</v>
      </c>
      <c r="E103" s="74" t="s">
        <v>88</v>
      </c>
    </row>
    <row r="104" spans="1:5" ht="18" customHeight="1" x14ac:dyDescent="0.15">
      <c r="A104" s="123"/>
      <c r="B104" s="16" t="s">
        <v>283</v>
      </c>
      <c r="C104" s="45" t="s">
        <v>335</v>
      </c>
      <c r="D104" s="45">
        <v>4</v>
      </c>
      <c r="E104" s="86" t="s">
        <v>89</v>
      </c>
    </row>
    <row r="105" spans="1:5" ht="18" customHeight="1" x14ac:dyDescent="0.15">
      <c r="A105" s="123"/>
      <c r="B105" s="16" t="s">
        <v>255</v>
      </c>
      <c r="C105" s="45" t="s">
        <v>336</v>
      </c>
      <c r="D105" s="45">
        <v>1</v>
      </c>
      <c r="E105" s="75" t="s">
        <v>90</v>
      </c>
    </row>
    <row r="106" spans="1:5" ht="18" customHeight="1" x14ac:dyDescent="0.15">
      <c r="A106" s="123"/>
      <c r="B106" s="16" t="s">
        <v>256</v>
      </c>
      <c r="C106" s="45" t="s">
        <v>337</v>
      </c>
      <c r="D106" s="45">
        <v>1</v>
      </c>
      <c r="E106" s="74" t="s">
        <v>91</v>
      </c>
    </row>
    <row r="107" spans="1:5" ht="18" customHeight="1" x14ac:dyDescent="0.15">
      <c r="A107" s="123"/>
      <c r="B107" s="16" t="s">
        <v>256</v>
      </c>
      <c r="C107" s="45" t="s">
        <v>338</v>
      </c>
      <c r="D107" s="45">
        <v>1</v>
      </c>
      <c r="E107" s="74" t="s">
        <v>92</v>
      </c>
    </row>
    <row r="108" spans="1:5" ht="18" customHeight="1" x14ac:dyDescent="0.15">
      <c r="A108" s="123"/>
      <c r="B108" s="16" t="s">
        <v>256</v>
      </c>
      <c r="C108" s="45" t="s">
        <v>339</v>
      </c>
      <c r="D108" s="45">
        <v>1</v>
      </c>
      <c r="E108" s="74" t="s">
        <v>93</v>
      </c>
    </row>
    <row r="109" spans="1:5" ht="18" customHeight="1" thickBot="1" x14ac:dyDescent="0.2">
      <c r="A109" s="124"/>
      <c r="B109" s="26" t="s">
        <v>255</v>
      </c>
      <c r="C109" s="61" t="s">
        <v>340</v>
      </c>
      <c r="D109" s="61">
        <v>1</v>
      </c>
      <c r="E109" s="87" t="s">
        <v>94</v>
      </c>
    </row>
    <row r="110" spans="1:5" ht="18" customHeight="1" thickTop="1" x14ac:dyDescent="0.15">
      <c r="A110" s="130" t="str">
        <f>"机器人附加信息子报文("&amp;SUM(D110:D116)&amp;"字节)"</f>
        <v>机器人附加信息子报文(10字节)</v>
      </c>
      <c r="B110" s="27" t="s">
        <v>253</v>
      </c>
      <c r="C110" s="46" t="s">
        <v>406</v>
      </c>
      <c r="D110" s="46">
        <v>4</v>
      </c>
      <c r="E110" s="83" t="s">
        <v>14</v>
      </c>
    </row>
    <row r="111" spans="1:5" ht="18" customHeight="1" x14ac:dyDescent="0.15">
      <c r="A111" s="131"/>
      <c r="B111" s="22" t="s">
        <v>255</v>
      </c>
      <c r="C111" s="43" t="s">
        <v>408</v>
      </c>
      <c r="D111" s="43">
        <v>1</v>
      </c>
      <c r="E111" s="79" t="s">
        <v>95</v>
      </c>
    </row>
    <row r="112" spans="1:5" ht="18" customHeight="1" x14ac:dyDescent="0.15">
      <c r="A112" s="131"/>
      <c r="B112" s="22" t="s">
        <v>256</v>
      </c>
      <c r="C112" s="43" t="s">
        <v>341</v>
      </c>
      <c r="D112" s="43">
        <v>1</v>
      </c>
      <c r="E112" s="79" t="s">
        <v>96</v>
      </c>
    </row>
    <row r="113" spans="1:5" ht="18" customHeight="1" x14ac:dyDescent="0.15">
      <c r="A113" s="131"/>
      <c r="B113" s="22" t="s">
        <v>256</v>
      </c>
      <c r="C113" s="43" t="s">
        <v>428</v>
      </c>
      <c r="D113" s="43">
        <v>1</v>
      </c>
      <c r="E113" s="79" t="s">
        <v>429</v>
      </c>
    </row>
    <row r="114" spans="1:5" ht="18" customHeight="1" x14ac:dyDescent="0.15">
      <c r="A114" s="131"/>
      <c r="B114" s="22" t="s">
        <v>256</v>
      </c>
      <c r="C114" s="43" t="s">
        <v>342</v>
      </c>
      <c r="D114" s="43">
        <v>1</v>
      </c>
      <c r="E114" s="79" t="s">
        <v>97</v>
      </c>
    </row>
    <row r="115" spans="1:5" ht="18" customHeight="1" x14ac:dyDescent="0.15">
      <c r="A115" s="132"/>
      <c r="B115" s="28" t="s">
        <v>256</v>
      </c>
      <c r="C115" s="62" t="s">
        <v>343</v>
      </c>
      <c r="D115" s="62">
        <v>1</v>
      </c>
      <c r="E115" s="88" t="s">
        <v>245</v>
      </c>
    </row>
    <row r="116" spans="1:5" ht="18" customHeight="1" thickBot="1" x14ac:dyDescent="0.2">
      <c r="A116" s="109"/>
      <c r="B116" s="20" t="s">
        <v>255</v>
      </c>
      <c r="C116" s="41" t="s">
        <v>313</v>
      </c>
      <c r="D116" s="41">
        <v>1</v>
      </c>
      <c r="E116" s="89" t="s">
        <v>243</v>
      </c>
    </row>
    <row r="117" spans="1:5" ht="18" customHeight="1" thickTop="1" x14ac:dyDescent="0.15">
      <c r="A117" s="133" t="str">
        <f>"机器人工具数据子报文("&amp;SUM(D117:D127)&amp;"字节)"</f>
        <v>机器人工具数据子报文(37字节)</v>
      </c>
      <c r="B117" s="29" t="s">
        <v>253</v>
      </c>
      <c r="C117" s="47" t="s">
        <v>410</v>
      </c>
      <c r="D117" s="47">
        <v>4</v>
      </c>
      <c r="E117" s="90" t="s">
        <v>14</v>
      </c>
    </row>
    <row r="118" spans="1:5" ht="18" customHeight="1" x14ac:dyDescent="0.15">
      <c r="A118" s="134"/>
      <c r="B118" s="30" t="s">
        <v>255</v>
      </c>
      <c r="C118" s="48" t="s">
        <v>411</v>
      </c>
      <c r="D118" s="48">
        <v>1</v>
      </c>
      <c r="E118" s="91" t="s">
        <v>100</v>
      </c>
    </row>
    <row r="119" spans="1:5" ht="18" customHeight="1" x14ac:dyDescent="0.15">
      <c r="A119" s="134"/>
      <c r="B119" s="30" t="s">
        <v>254</v>
      </c>
      <c r="C119" s="48" t="s">
        <v>328</v>
      </c>
      <c r="D119" s="48">
        <v>1</v>
      </c>
      <c r="E119" s="76" t="s">
        <v>82</v>
      </c>
    </row>
    <row r="120" spans="1:5" ht="18" customHeight="1" x14ac:dyDescent="0.15">
      <c r="A120" s="134"/>
      <c r="B120" s="30" t="s">
        <v>254</v>
      </c>
      <c r="C120" s="48" t="s">
        <v>322</v>
      </c>
      <c r="D120" s="48">
        <v>1</v>
      </c>
      <c r="E120" s="76" t="s">
        <v>101</v>
      </c>
    </row>
    <row r="121" spans="1:5" ht="18" customHeight="1" x14ac:dyDescent="0.15">
      <c r="A121" s="134"/>
      <c r="B121" s="30" t="s">
        <v>268</v>
      </c>
      <c r="C121" s="48" t="s">
        <v>331</v>
      </c>
      <c r="D121" s="48">
        <v>8</v>
      </c>
      <c r="E121" s="91" t="s">
        <v>102</v>
      </c>
    </row>
    <row r="122" spans="1:5" ht="18" customHeight="1" x14ac:dyDescent="0.15">
      <c r="A122" s="134"/>
      <c r="B122" s="30" t="s">
        <v>268</v>
      </c>
      <c r="C122" s="48" t="s">
        <v>325</v>
      </c>
      <c r="D122" s="48">
        <v>8</v>
      </c>
      <c r="E122" s="91" t="s">
        <v>103</v>
      </c>
    </row>
    <row r="123" spans="1:5" ht="18" customHeight="1" x14ac:dyDescent="0.15">
      <c r="A123" s="134"/>
      <c r="B123" s="30" t="s">
        <v>283</v>
      </c>
      <c r="C123" s="48" t="s">
        <v>344</v>
      </c>
      <c r="D123" s="48">
        <v>4</v>
      </c>
      <c r="E123" s="91" t="s">
        <v>104</v>
      </c>
    </row>
    <row r="124" spans="1:5" ht="18" customHeight="1" x14ac:dyDescent="0.15">
      <c r="A124" s="134"/>
      <c r="B124" s="30" t="s">
        <v>254</v>
      </c>
      <c r="C124" s="48" t="s">
        <v>345</v>
      </c>
      <c r="D124" s="48">
        <v>1</v>
      </c>
      <c r="E124" s="76" t="s">
        <v>105</v>
      </c>
    </row>
    <row r="125" spans="1:5" ht="18" customHeight="1" x14ac:dyDescent="0.15">
      <c r="A125" s="134"/>
      <c r="B125" s="30" t="s">
        <v>283</v>
      </c>
      <c r="C125" s="48" t="s">
        <v>346</v>
      </c>
      <c r="D125" s="48">
        <v>4</v>
      </c>
      <c r="E125" s="91" t="s">
        <v>106</v>
      </c>
    </row>
    <row r="126" spans="1:5" ht="18" customHeight="1" x14ac:dyDescent="0.15">
      <c r="A126" s="134"/>
      <c r="B126" s="30" t="s">
        <v>283</v>
      </c>
      <c r="C126" s="48" t="s">
        <v>347</v>
      </c>
      <c r="D126" s="48">
        <v>4</v>
      </c>
      <c r="E126" s="91" t="s">
        <v>107</v>
      </c>
    </row>
    <row r="127" spans="1:5" ht="18" customHeight="1" thickBot="1" x14ac:dyDescent="0.2">
      <c r="A127" s="135"/>
      <c r="B127" s="31" t="s">
        <v>254</v>
      </c>
      <c r="C127" s="63" t="s">
        <v>348</v>
      </c>
      <c r="D127" s="63">
        <v>1</v>
      </c>
      <c r="E127" s="92" t="s">
        <v>108</v>
      </c>
    </row>
    <row r="128" spans="1:5" ht="18" customHeight="1" thickTop="1" x14ac:dyDescent="0.15">
      <c r="A128" s="130" t="str">
        <f>"机器人安全状态子报文("&amp;SUM(D128:D136)&amp;"字节)"</f>
        <v>机器人安全状态子报文(43字节)</v>
      </c>
      <c r="B128" s="27" t="s">
        <v>253</v>
      </c>
      <c r="C128" s="46" t="s">
        <v>414</v>
      </c>
      <c r="D128" s="46">
        <v>4</v>
      </c>
      <c r="E128" s="83" t="s">
        <v>14</v>
      </c>
    </row>
    <row r="129" spans="1:5" ht="18" customHeight="1" x14ac:dyDescent="0.15">
      <c r="A129" s="131"/>
      <c r="B129" s="22" t="s">
        <v>255</v>
      </c>
      <c r="C129" s="43" t="s">
        <v>415</v>
      </c>
      <c r="D129" s="43">
        <v>1</v>
      </c>
      <c r="E129" s="79" t="s">
        <v>109</v>
      </c>
    </row>
    <row r="130" spans="1:5" ht="18" customHeight="1" x14ac:dyDescent="0.15">
      <c r="A130" s="131"/>
      <c r="B130" s="22" t="s">
        <v>253</v>
      </c>
      <c r="C130" s="43" t="s">
        <v>349</v>
      </c>
      <c r="D130" s="43">
        <v>4</v>
      </c>
      <c r="E130" s="79" t="s">
        <v>110</v>
      </c>
    </row>
    <row r="131" spans="1:5" ht="18" customHeight="1" x14ac:dyDescent="0.15">
      <c r="A131" s="131"/>
      <c r="B131" s="22" t="s">
        <v>437</v>
      </c>
      <c r="C131" s="43" t="s">
        <v>350</v>
      </c>
      <c r="D131" s="43">
        <v>1</v>
      </c>
      <c r="E131" s="80" t="s">
        <v>111</v>
      </c>
    </row>
    <row r="132" spans="1:5" ht="18" customHeight="1" x14ac:dyDescent="0.15">
      <c r="A132" s="131"/>
      <c r="B132" s="22" t="s">
        <v>255</v>
      </c>
      <c r="C132" s="43" t="s">
        <v>435</v>
      </c>
      <c r="D132" s="43">
        <v>1</v>
      </c>
      <c r="E132" s="79" t="s">
        <v>436</v>
      </c>
    </row>
    <row r="133" spans="1:5" ht="18" customHeight="1" x14ac:dyDescent="0.15">
      <c r="A133" s="131"/>
      <c r="B133" s="22" t="s">
        <v>268</v>
      </c>
      <c r="C133" s="43" t="s">
        <v>351</v>
      </c>
      <c r="D133" s="43">
        <v>8</v>
      </c>
      <c r="E133" s="79" t="s">
        <v>112</v>
      </c>
    </row>
    <row r="134" spans="1:5" ht="18" customHeight="1" x14ac:dyDescent="0.15">
      <c r="A134" s="131"/>
      <c r="B134" s="22" t="s">
        <v>268</v>
      </c>
      <c r="C134" s="43" t="s">
        <v>352</v>
      </c>
      <c r="D134" s="43">
        <v>8</v>
      </c>
      <c r="E134" s="79" t="s">
        <v>113</v>
      </c>
    </row>
    <row r="135" spans="1:5" ht="18" customHeight="1" x14ac:dyDescent="0.15">
      <c r="A135" s="131"/>
      <c r="B135" s="22" t="s">
        <v>268</v>
      </c>
      <c r="C135" s="43" t="s">
        <v>353</v>
      </c>
      <c r="D135" s="43">
        <v>8</v>
      </c>
      <c r="E135" s="79" t="s">
        <v>114</v>
      </c>
    </row>
    <row r="136" spans="1:5" ht="18" customHeight="1" thickBot="1" x14ac:dyDescent="0.2">
      <c r="A136" s="109"/>
      <c r="B136" s="20" t="s">
        <v>268</v>
      </c>
      <c r="C136" s="41" t="s">
        <v>354</v>
      </c>
      <c r="D136" s="41">
        <v>8</v>
      </c>
      <c r="E136" s="72" t="s">
        <v>115</v>
      </c>
    </row>
    <row r="137" spans="1:5" ht="18" customHeight="1" thickTop="1" x14ac:dyDescent="0.15">
      <c r="A137" s="133" t="str">
        <f>"机器人工具通讯子报文("&amp;SUM(D137:D145)&amp;"字节)"</f>
        <v>机器人工具通讯子报文(27字节)</v>
      </c>
      <c r="B137" s="29" t="s">
        <v>253</v>
      </c>
      <c r="C137" s="47" t="s">
        <v>416</v>
      </c>
      <c r="D137" s="47">
        <v>4</v>
      </c>
      <c r="E137" s="90" t="s">
        <v>14</v>
      </c>
    </row>
    <row r="138" spans="1:5" ht="18" customHeight="1" x14ac:dyDescent="0.15">
      <c r="A138" s="134"/>
      <c r="B138" s="30" t="s">
        <v>255</v>
      </c>
      <c r="C138" s="48" t="s">
        <v>418</v>
      </c>
      <c r="D138" s="48">
        <v>1</v>
      </c>
      <c r="E138" s="91" t="s">
        <v>116</v>
      </c>
    </row>
    <row r="139" spans="1:5" ht="18" customHeight="1" x14ac:dyDescent="0.15">
      <c r="A139" s="134"/>
      <c r="B139" s="30" t="s">
        <v>256</v>
      </c>
      <c r="C139" s="48" t="s">
        <v>355</v>
      </c>
      <c r="D139" s="48">
        <v>1</v>
      </c>
      <c r="E139" s="91" t="s">
        <v>117</v>
      </c>
    </row>
    <row r="140" spans="1:5" ht="18" customHeight="1" x14ac:dyDescent="0.15">
      <c r="A140" s="134"/>
      <c r="B140" s="30" t="s">
        <v>253</v>
      </c>
      <c r="C140" s="48" t="s">
        <v>356</v>
      </c>
      <c r="D140" s="48">
        <v>4</v>
      </c>
      <c r="E140" s="91" t="s">
        <v>118</v>
      </c>
    </row>
    <row r="141" spans="1:5" ht="18" customHeight="1" x14ac:dyDescent="0.15">
      <c r="A141" s="134"/>
      <c r="B141" s="30" t="s">
        <v>253</v>
      </c>
      <c r="C141" s="48" t="s">
        <v>357</v>
      </c>
      <c r="D141" s="48">
        <v>4</v>
      </c>
      <c r="E141" s="93" t="s">
        <v>119</v>
      </c>
    </row>
    <row r="142" spans="1:5" ht="18" customHeight="1" x14ac:dyDescent="0.15">
      <c r="A142" s="134"/>
      <c r="B142" s="30" t="s">
        <v>253</v>
      </c>
      <c r="C142" s="48" t="s">
        <v>358</v>
      </c>
      <c r="D142" s="48">
        <v>4</v>
      </c>
      <c r="E142" s="93" t="s">
        <v>120</v>
      </c>
    </row>
    <row r="143" spans="1:5" ht="18" customHeight="1" x14ac:dyDescent="0.15">
      <c r="A143" s="134"/>
      <c r="B143" s="30" t="s">
        <v>256</v>
      </c>
      <c r="C143" s="48" t="s">
        <v>359</v>
      </c>
      <c r="D143" s="48">
        <v>1</v>
      </c>
      <c r="E143" s="93" t="s">
        <v>121</v>
      </c>
    </row>
    <row r="144" spans="1:5" ht="18" customHeight="1" x14ac:dyDescent="0.15">
      <c r="A144" s="134"/>
      <c r="B144" s="30" t="s">
        <v>283</v>
      </c>
      <c r="C144" s="48" t="s">
        <v>360</v>
      </c>
      <c r="D144" s="48">
        <v>4</v>
      </c>
      <c r="E144" s="91" t="s">
        <v>122</v>
      </c>
    </row>
    <row r="145" spans="1:5" ht="18" customHeight="1" thickBot="1" x14ac:dyDescent="0.2">
      <c r="A145" s="135"/>
      <c r="B145" s="31" t="s">
        <v>283</v>
      </c>
      <c r="C145" s="63" t="s">
        <v>361</v>
      </c>
      <c r="D145" s="63">
        <v>4</v>
      </c>
      <c r="E145" s="94" t="s">
        <v>122</v>
      </c>
    </row>
    <row r="146" spans="1:5" ht="18" customHeight="1" thickTop="1" x14ac:dyDescent="0.15">
      <c r="B146" s="32"/>
      <c r="C146" s="64"/>
      <c r="D146" s="64"/>
    </row>
    <row r="147" spans="1:5" ht="18" customHeight="1" x14ac:dyDescent="0.15">
      <c r="B147" s="32"/>
      <c r="C147" s="64"/>
      <c r="D147" s="64"/>
    </row>
    <row r="148" spans="1:5" ht="18" customHeight="1" x14ac:dyDescent="0.15">
      <c r="B148" s="32"/>
      <c r="C148" s="64"/>
      <c r="D148" s="64"/>
    </row>
    <row r="149" spans="1:5" ht="18" customHeight="1" x14ac:dyDescent="0.15">
      <c r="B149" s="32"/>
      <c r="C149" s="64"/>
      <c r="D149" s="64"/>
    </row>
    <row r="150" spans="1:5" ht="18" customHeight="1" x14ac:dyDescent="0.15">
      <c r="B150" s="32"/>
      <c r="C150" s="64"/>
      <c r="D150" s="64"/>
    </row>
    <row r="151" spans="1:5" ht="18" customHeight="1" x14ac:dyDescent="0.15">
      <c r="B151" s="32"/>
      <c r="C151" s="64"/>
      <c r="D151" s="64"/>
    </row>
    <row r="152" spans="1:5" ht="18" customHeight="1" x14ac:dyDescent="0.15">
      <c r="B152" s="32"/>
      <c r="C152" s="64"/>
      <c r="D152" s="64"/>
    </row>
    <row r="153" spans="1:5" ht="18" customHeight="1" x14ac:dyDescent="0.15">
      <c r="B153" s="32"/>
      <c r="C153" s="64"/>
      <c r="D153" s="64"/>
    </row>
    <row r="154" spans="1:5" ht="18" customHeight="1" x14ac:dyDescent="0.15">
      <c r="B154" s="32"/>
      <c r="C154" s="64"/>
      <c r="D154" s="64"/>
    </row>
    <row r="155" spans="1:5" ht="18" customHeight="1" x14ac:dyDescent="0.15">
      <c r="B155" s="32"/>
      <c r="C155" s="64"/>
      <c r="D155" s="64"/>
    </row>
    <row r="156" spans="1:5" ht="18" customHeight="1" x14ac:dyDescent="0.15">
      <c r="B156" s="32"/>
      <c r="C156" s="64"/>
      <c r="D156" s="64"/>
    </row>
    <row r="157" spans="1:5" ht="18" customHeight="1" x14ac:dyDescent="0.15">
      <c r="B157" s="32"/>
      <c r="C157" s="64"/>
      <c r="D157" s="64"/>
    </row>
    <row r="158" spans="1:5" ht="18" customHeight="1" x14ac:dyDescent="0.15">
      <c r="B158" s="32"/>
      <c r="C158" s="64"/>
      <c r="D158" s="64"/>
    </row>
    <row r="159" spans="1:5" ht="18" customHeight="1" x14ac:dyDescent="0.15">
      <c r="B159" s="32"/>
      <c r="C159" s="64"/>
      <c r="D159" s="64"/>
    </row>
  </sheetData>
  <mergeCells count="25">
    <mergeCell ref="A85:A109"/>
    <mergeCell ref="A110:A116"/>
    <mergeCell ref="A117:A127"/>
    <mergeCell ref="A128:A136"/>
    <mergeCell ref="A137:A145"/>
    <mergeCell ref="A40:A53"/>
    <mergeCell ref="A54:A84"/>
    <mergeCell ref="B56:E56"/>
    <mergeCell ref="B59:E59"/>
    <mergeCell ref="B60:E60"/>
    <mergeCell ref="B63:E63"/>
    <mergeCell ref="B69:E69"/>
    <mergeCell ref="B71:E71"/>
    <mergeCell ref="B72:E72"/>
    <mergeCell ref="B74:E74"/>
    <mergeCell ref="B75:E75"/>
    <mergeCell ref="B77:E77"/>
    <mergeCell ref="B80:E80"/>
    <mergeCell ref="B78:E78"/>
    <mergeCell ref="A1:E1"/>
    <mergeCell ref="A3:A4"/>
    <mergeCell ref="A24:A39"/>
    <mergeCell ref="B26:E26"/>
    <mergeCell ref="B39:E39"/>
    <mergeCell ref="A5:A23"/>
  </mergeCells>
  <phoneticPr fontId="10" type="noConversion"/>
  <hyperlinks>
    <hyperlink ref="E15" location="ROBOT_MODE!A1" display="机器人模式：详见 ROBOT_MODE" xr:uid="{A538FB8A-73E3-4AD9-8BC5-A78149818D57}"/>
    <hyperlink ref="E16" location="ROBOT_CONTROL_MODE!A1" display="机器人控制模式：详见 ROBOT_CONTROL_MODE" xr:uid="{2E2716C1-B448-4471-8466-B65023EE014A}"/>
    <hyperlink ref="E37" location="JOINT_AND_TOOL_MODE!A1" display="关节模式：详见JOINT_AND_TOOL_MODE" xr:uid="{96255018-6DE1-4FD6-893F-5BA9CE11C7C2}"/>
    <hyperlink ref="E83" location="ROBOT_TYPE!A1" display="机器人类型，详见：ROBOT_TYPE" xr:uid="{70332C11-7509-4251-B947-B79E43C3FB13}"/>
    <hyperlink ref="E84" location="ROBOT_STRUCTURE_TYPE!A1" display="机器人构型，详见：ROBOT_STRUCTURE_TYPE" xr:uid="{153F3D66-F1ED-4224-9CCA-B59B7A63D187}"/>
    <hyperlink ref="E89:E90" location="ANALOG_DOMAIN!A1" display="模拟输入IO0的配置，详见：ANALOG_DOMAIN" xr:uid="{7A85F207-D0A3-4A47-91F4-C63B4C3625A9}"/>
    <hyperlink ref="E91" location="ANALOG_DOMAIN!A1" display="工具模拟IO输入的配置，详见：ANALOG_DOMAIN" xr:uid="{D6459F93-9312-45B7-8506-C854864B256D}"/>
    <hyperlink ref="E95:E96" location="ANALOG_DOMAIN!A1" display="模拟输出io0的配置，详见：ANALOG_DOMAIN" xr:uid="{E23A3D12-146F-42F3-8110-05A3D02D5F89}"/>
    <hyperlink ref="E97" location="ANALOG_DOMAIN!A1" display="工具模拟io输出的配置，详见：ANALOG_DOMAIN" xr:uid="{E408DDEC-E522-4851-A90F-785DFC675DC6}"/>
    <hyperlink ref="E105" location="SAFETY_MODE!A1" display="主板综合安全模式，详见：SAFETY_MODE" xr:uid="{9495B032-B89A-4EE6-884C-7AEEC3940A52}"/>
    <hyperlink ref="E127" location="JOINT_AND_TOOL_MODE!A1" display="工具模式，详见：JOINT_AND_TOOL_MODE" xr:uid="{037D3C54-EF65-44C9-8A7D-98955F0049EC}"/>
    <hyperlink ref="E119" location="ANALOG_DOMAIN!A1" display="工具模拟io输出的配置，详见：ANALOG_DOMAIN" xr:uid="{25C60C4A-059F-47FF-92C1-8DBE7E1CC3A3}"/>
    <hyperlink ref="E120" location="ANALOG_DOMAIN!A1" display="工具模拟io输入的配置，详见：ANALOG_DOMAIN" xr:uid="{FAEDDCBC-7AE3-41CF-87F1-F17F09B5C02F}"/>
    <hyperlink ref="E124" location="TOOL_OUTPUT_VOLTAGE!A1" display="工具输出电压，详见：TOOL_OUTPUT_VOLTAGE" xr:uid="{258A0A4D-98AF-410C-AC06-61CED11653EF}"/>
    <hyperlink ref="A1:E1" location="报文格式!A1" display="机器人状态报文（格式详见：报文格式）" xr:uid="{2E6EAA9A-E01E-4933-8F74-2173C8DBD140}"/>
    <hyperlink ref="E131" location="SAFETY_OPERATIONAL_MODE!A1" display="机器人安全操作模式，详见：SAFETY_OPERATIONAL_MODE" xr:uid="{3C088DF3-AE9C-476F-AAAE-5A11FE1EBFF5}"/>
    <hyperlink ref="E109" location="SAFETY_MODE!A1" display="主板安全模式,详见：SAFETY_MODE" xr:uid="{93EB7E72-AF80-4B96-8358-7708A6D524F8}"/>
    <hyperlink ref="E20" location="ROBOT_SPEED_MODE!A1" display="机器人速度模式，详见：ROBOT_SPEED_MODE" xr:uid="{943FA23F-48C2-4980-8A43-1D21800F63F3}"/>
  </hyperlink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52"/>
  <sheetViews>
    <sheetView tabSelected="1" topLeftCell="A127" zoomScaleNormal="100" workbookViewId="0">
      <selection activeCell="A149" sqref="A149:A151"/>
    </sheetView>
  </sheetViews>
  <sheetFormatPr defaultColWidth="8.875" defaultRowHeight="18" customHeight="1" x14ac:dyDescent="0.15"/>
  <cols>
    <col min="1" max="1" width="26.125" style="4" customWidth="1"/>
    <col min="2" max="2" width="18.125" style="33" customWidth="1"/>
    <col min="3" max="3" width="31.5" style="65" customWidth="1"/>
    <col min="4" max="4" width="9.75" style="65" customWidth="1"/>
    <col min="5" max="5" width="72" style="12" customWidth="1"/>
    <col min="6" max="16384" width="8.875" style="4"/>
  </cols>
  <sheetData>
    <row r="1" spans="1:5" s="1" customFormat="1" ht="18" customHeight="1" x14ac:dyDescent="0.25">
      <c r="A1" s="105" t="s">
        <v>10</v>
      </c>
      <c r="B1" s="106"/>
      <c r="C1" s="106"/>
      <c r="D1" s="106"/>
      <c r="E1" s="107"/>
    </row>
    <row r="2" spans="1:5" s="1" customFormat="1" ht="18" customHeight="1" x14ac:dyDescent="0.15">
      <c r="A2" s="68"/>
      <c r="B2" s="69" t="s">
        <v>11</v>
      </c>
      <c r="C2" s="34" t="s">
        <v>389</v>
      </c>
      <c r="D2" s="34" t="s">
        <v>388</v>
      </c>
      <c r="E2" s="70" t="s">
        <v>2</v>
      </c>
    </row>
    <row r="3" spans="1:5" ht="18" customHeight="1" x14ac:dyDescent="0.15">
      <c r="A3" s="108" t="s">
        <v>424</v>
      </c>
      <c r="B3" s="19" t="s">
        <v>386</v>
      </c>
      <c r="C3" s="40" t="s">
        <v>391</v>
      </c>
      <c r="D3" s="40">
        <v>4</v>
      </c>
      <c r="E3" s="71" t="s">
        <v>12</v>
      </c>
    </row>
    <row r="4" spans="1:5" ht="18" customHeight="1" thickBot="1" x14ac:dyDescent="0.2">
      <c r="A4" s="109"/>
      <c r="B4" s="20" t="s">
        <v>387</v>
      </c>
      <c r="C4" s="41" t="s">
        <v>392</v>
      </c>
      <c r="D4" s="41">
        <v>1</v>
      </c>
      <c r="E4" s="72" t="s">
        <v>13</v>
      </c>
    </row>
    <row r="5" spans="1:5" ht="18" customHeight="1" thickTop="1" x14ac:dyDescent="0.15">
      <c r="A5" s="119" t="str">
        <f>"机器人模式数据子报文("&amp;SUM(D5:D23)&amp;"字节)"</f>
        <v>机器人模式数据子报文(53字节)</v>
      </c>
      <c r="B5" s="21" t="s">
        <v>386</v>
      </c>
      <c r="C5" s="42" t="s">
        <v>393</v>
      </c>
      <c r="D5" s="42">
        <v>4</v>
      </c>
      <c r="E5" s="73" t="s">
        <v>14</v>
      </c>
    </row>
    <row r="6" spans="1:5" ht="18" customHeight="1" x14ac:dyDescent="0.15">
      <c r="A6" s="120"/>
      <c r="B6" s="16" t="s">
        <v>387</v>
      </c>
      <c r="C6" s="45" t="s">
        <v>364</v>
      </c>
      <c r="D6" s="45">
        <v>1</v>
      </c>
      <c r="E6" s="74" t="s">
        <v>15</v>
      </c>
    </row>
    <row r="7" spans="1:5" ht="18" customHeight="1" x14ac:dyDescent="0.15">
      <c r="A7" s="120"/>
      <c r="B7" s="16" t="s">
        <v>370</v>
      </c>
      <c r="C7" s="45" t="s">
        <v>371</v>
      </c>
      <c r="D7" s="45">
        <v>8</v>
      </c>
      <c r="E7" s="74" t="s">
        <v>432</v>
      </c>
    </row>
    <row r="8" spans="1:5" ht="18" customHeight="1" x14ac:dyDescent="0.15">
      <c r="A8" s="120"/>
      <c r="B8" s="16" t="s">
        <v>256</v>
      </c>
      <c r="C8" s="45" t="s">
        <v>431</v>
      </c>
      <c r="D8" s="45">
        <v>1</v>
      </c>
      <c r="E8" s="74" t="s">
        <v>430</v>
      </c>
    </row>
    <row r="9" spans="1:5" ht="18" customHeight="1" x14ac:dyDescent="0.15">
      <c r="A9" s="120"/>
      <c r="B9" s="16" t="s">
        <v>256</v>
      </c>
      <c r="C9" s="45" t="s">
        <v>431</v>
      </c>
      <c r="D9" s="45">
        <v>1</v>
      </c>
      <c r="E9" s="74" t="s">
        <v>430</v>
      </c>
    </row>
    <row r="10" spans="1:5" ht="18" customHeight="1" x14ac:dyDescent="0.15">
      <c r="A10" s="120"/>
      <c r="B10" s="16" t="s">
        <v>256</v>
      </c>
      <c r="C10" s="45" t="s">
        <v>372</v>
      </c>
      <c r="D10" s="45">
        <v>1</v>
      </c>
      <c r="E10" s="74" t="s">
        <v>16</v>
      </c>
    </row>
    <row r="11" spans="1:5" ht="18" customHeight="1" x14ac:dyDescent="0.15">
      <c r="A11" s="120"/>
      <c r="B11" s="16" t="s">
        <v>256</v>
      </c>
      <c r="C11" s="45" t="s">
        <v>373</v>
      </c>
      <c r="D11" s="45">
        <v>1</v>
      </c>
      <c r="E11" s="74" t="s">
        <v>17</v>
      </c>
    </row>
    <row r="12" spans="1:5" ht="18" customHeight="1" x14ac:dyDescent="0.15">
      <c r="A12" s="120"/>
      <c r="B12" s="16" t="s">
        <v>256</v>
      </c>
      <c r="C12" s="45" t="s">
        <v>374</v>
      </c>
      <c r="D12" s="45">
        <v>1</v>
      </c>
      <c r="E12" s="74" t="s">
        <v>18</v>
      </c>
    </row>
    <row r="13" spans="1:5" ht="18" customHeight="1" x14ac:dyDescent="0.15">
      <c r="A13" s="120"/>
      <c r="B13" s="16" t="s">
        <v>256</v>
      </c>
      <c r="C13" s="45" t="s">
        <v>375</v>
      </c>
      <c r="D13" s="45">
        <v>1</v>
      </c>
      <c r="E13" s="74" t="s">
        <v>19</v>
      </c>
    </row>
    <row r="14" spans="1:5" ht="18" customHeight="1" x14ac:dyDescent="0.15">
      <c r="A14" s="120"/>
      <c r="B14" s="16" t="s">
        <v>256</v>
      </c>
      <c r="C14" s="45" t="s">
        <v>376</v>
      </c>
      <c r="D14" s="45">
        <v>1</v>
      </c>
      <c r="E14" s="74" t="s">
        <v>20</v>
      </c>
    </row>
    <row r="15" spans="1:5" ht="18" customHeight="1" x14ac:dyDescent="0.15">
      <c r="A15" s="120"/>
      <c r="B15" s="16" t="s">
        <v>387</v>
      </c>
      <c r="C15" s="45" t="s">
        <v>377</v>
      </c>
      <c r="D15" s="45">
        <v>1</v>
      </c>
      <c r="E15" s="75" t="s">
        <v>21</v>
      </c>
    </row>
    <row r="16" spans="1:5" ht="18" customHeight="1" x14ac:dyDescent="0.15">
      <c r="A16" s="120"/>
      <c r="B16" s="16" t="s">
        <v>387</v>
      </c>
      <c r="C16" s="45" t="s">
        <v>378</v>
      </c>
      <c r="D16" s="45">
        <v>1</v>
      </c>
      <c r="E16" s="75" t="s">
        <v>22</v>
      </c>
    </row>
    <row r="17" spans="1:5" ht="18" customHeight="1" x14ac:dyDescent="0.15">
      <c r="A17" s="120"/>
      <c r="B17" s="16" t="s">
        <v>268</v>
      </c>
      <c r="C17" s="45" t="s">
        <v>379</v>
      </c>
      <c r="D17" s="45">
        <v>8</v>
      </c>
      <c r="E17" s="74" t="s">
        <v>23</v>
      </c>
    </row>
    <row r="18" spans="1:5" ht="18" customHeight="1" x14ac:dyDescent="0.15">
      <c r="A18" s="120"/>
      <c r="B18" s="16" t="s">
        <v>268</v>
      </c>
      <c r="C18" s="45" t="s">
        <v>380</v>
      </c>
      <c r="D18" s="45">
        <v>8</v>
      </c>
      <c r="E18" s="74" t="s">
        <v>24</v>
      </c>
    </row>
    <row r="19" spans="1:5" ht="18" customHeight="1" x14ac:dyDescent="0.15">
      <c r="A19" s="120"/>
      <c r="B19" s="16" t="s">
        <v>268</v>
      </c>
      <c r="C19" s="45" t="s">
        <v>272</v>
      </c>
      <c r="D19" s="45">
        <v>8</v>
      </c>
      <c r="E19" s="74" t="s">
        <v>25</v>
      </c>
    </row>
    <row r="20" spans="1:5" ht="18" customHeight="1" x14ac:dyDescent="0.15">
      <c r="A20" s="120"/>
      <c r="B20" s="23" t="s">
        <v>387</v>
      </c>
      <c r="C20" s="58" t="s">
        <v>273</v>
      </c>
      <c r="D20" s="58">
        <v>1</v>
      </c>
      <c r="E20" s="95" t="s">
        <v>26</v>
      </c>
    </row>
    <row r="21" spans="1:5" ht="18" customHeight="1" x14ac:dyDescent="0.15">
      <c r="A21" s="120"/>
      <c r="B21" s="17" t="s">
        <v>256</v>
      </c>
      <c r="C21" s="59" t="s">
        <v>274</v>
      </c>
      <c r="D21" s="59">
        <v>1</v>
      </c>
      <c r="E21" s="77" t="s">
        <v>27</v>
      </c>
    </row>
    <row r="22" spans="1:5" ht="18" customHeight="1" x14ac:dyDescent="0.15">
      <c r="A22" s="120"/>
      <c r="B22" s="17" t="s">
        <v>256</v>
      </c>
      <c r="C22" s="59" t="s">
        <v>275</v>
      </c>
      <c r="D22" s="59">
        <v>1</v>
      </c>
      <c r="E22" s="77" t="s">
        <v>242</v>
      </c>
    </row>
    <row r="23" spans="1:5" ht="18" customHeight="1" thickBot="1" x14ac:dyDescent="0.2">
      <c r="A23" s="121"/>
      <c r="B23" s="24" t="s">
        <v>386</v>
      </c>
      <c r="C23" s="60" t="s">
        <v>276</v>
      </c>
      <c r="D23" s="60">
        <v>4</v>
      </c>
      <c r="E23" s="78" t="s">
        <v>243</v>
      </c>
    </row>
    <row r="24" spans="1:5" ht="18" customHeight="1" thickTop="1" x14ac:dyDescent="0.15">
      <c r="A24" s="110" t="str">
        <f>"关节数据子报文("&amp;SUM(D24:D25)+SUM(D27:D38)*6&amp;"字节)"</f>
        <v>关节数据子报文(347字节)</v>
      </c>
      <c r="B24" s="19" t="s">
        <v>386</v>
      </c>
      <c r="C24" s="40" t="s">
        <v>394</v>
      </c>
      <c r="D24" s="40">
        <v>4</v>
      </c>
      <c r="E24" s="71" t="s">
        <v>14</v>
      </c>
    </row>
    <row r="25" spans="1:5" ht="18" customHeight="1" x14ac:dyDescent="0.15">
      <c r="A25" s="111"/>
      <c r="B25" s="22" t="s">
        <v>387</v>
      </c>
      <c r="C25" s="43" t="s">
        <v>395</v>
      </c>
      <c r="D25" s="43">
        <v>1</v>
      </c>
      <c r="E25" s="79" t="s">
        <v>28</v>
      </c>
    </row>
    <row r="26" spans="1:5" ht="18" customHeight="1" x14ac:dyDescent="0.15">
      <c r="A26" s="111"/>
      <c r="B26" s="113" t="s">
        <v>29</v>
      </c>
      <c r="C26" s="114"/>
      <c r="D26" s="114"/>
      <c r="E26" s="115"/>
    </row>
    <row r="27" spans="1:5" ht="18" customHeight="1" x14ac:dyDescent="0.15">
      <c r="A27" s="111"/>
      <c r="B27" s="18" t="s">
        <v>268</v>
      </c>
      <c r="C27" s="43" t="s">
        <v>277</v>
      </c>
      <c r="D27" s="43">
        <v>8</v>
      </c>
      <c r="E27" s="79" t="s">
        <v>30</v>
      </c>
    </row>
    <row r="28" spans="1:5" ht="18" customHeight="1" x14ac:dyDescent="0.15">
      <c r="A28" s="111"/>
      <c r="B28" s="18" t="s">
        <v>268</v>
      </c>
      <c r="C28" s="43" t="s">
        <v>278</v>
      </c>
      <c r="D28" s="43">
        <v>8</v>
      </c>
      <c r="E28" s="79" t="s">
        <v>31</v>
      </c>
    </row>
    <row r="29" spans="1:5" ht="18" customHeight="1" x14ac:dyDescent="0.15">
      <c r="A29" s="111"/>
      <c r="B29" s="18" t="s">
        <v>268</v>
      </c>
      <c r="C29" s="43" t="s">
        <v>279</v>
      </c>
      <c r="D29" s="43">
        <v>8</v>
      </c>
      <c r="E29" s="79" t="s">
        <v>32</v>
      </c>
    </row>
    <row r="30" spans="1:5" ht="18" customHeight="1" x14ac:dyDescent="0.15">
      <c r="A30" s="111"/>
      <c r="B30" s="18" t="s">
        <v>390</v>
      </c>
      <c r="C30" s="43" t="s">
        <v>280</v>
      </c>
      <c r="D30" s="43">
        <v>4</v>
      </c>
      <c r="E30" s="79" t="s">
        <v>33</v>
      </c>
    </row>
    <row r="31" spans="1:5" ht="18" customHeight="1" x14ac:dyDescent="0.15">
      <c r="A31" s="111"/>
      <c r="B31" s="18" t="s">
        <v>390</v>
      </c>
      <c r="C31" s="43" t="s">
        <v>281</v>
      </c>
      <c r="D31" s="43">
        <v>4</v>
      </c>
      <c r="E31" s="79" t="s">
        <v>244</v>
      </c>
    </row>
    <row r="32" spans="1:5" ht="18" customHeight="1" x14ac:dyDescent="0.15">
      <c r="A32" s="111"/>
      <c r="B32" s="18" t="s">
        <v>390</v>
      </c>
      <c r="C32" s="43" t="s">
        <v>282</v>
      </c>
      <c r="D32" s="43">
        <v>4</v>
      </c>
      <c r="E32" s="79" t="s">
        <v>34</v>
      </c>
    </row>
    <row r="33" spans="1:5" ht="18" customHeight="1" x14ac:dyDescent="0.15">
      <c r="A33" s="111"/>
      <c r="B33" s="18" t="s">
        <v>283</v>
      </c>
      <c r="C33" s="43" t="s">
        <v>284</v>
      </c>
      <c r="D33" s="43">
        <v>4</v>
      </c>
      <c r="E33" s="79" t="s">
        <v>35</v>
      </c>
    </row>
    <row r="34" spans="1:5" ht="18" customHeight="1" x14ac:dyDescent="0.15">
      <c r="A34" s="111"/>
      <c r="B34" s="18" t="s">
        <v>283</v>
      </c>
      <c r="C34" s="43" t="s">
        <v>285</v>
      </c>
      <c r="D34" s="43">
        <v>4</v>
      </c>
      <c r="E34" s="79" t="s">
        <v>36</v>
      </c>
    </row>
    <row r="35" spans="1:5" ht="18" customHeight="1" x14ac:dyDescent="0.15">
      <c r="A35" s="111"/>
      <c r="B35" s="18" t="s">
        <v>283</v>
      </c>
      <c r="C35" s="43" t="s">
        <v>286</v>
      </c>
      <c r="D35" s="43">
        <v>4</v>
      </c>
      <c r="E35" s="79" t="s">
        <v>37</v>
      </c>
    </row>
    <row r="36" spans="1:5" ht="18" customHeight="1" x14ac:dyDescent="0.15">
      <c r="A36" s="111"/>
      <c r="B36" s="18" t="s">
        <v>283</v>
      </c>
      <c r="C36" s="43" t="s">
        <v>287</v>
      </c>
      <c r="D36" s="43">
        <v>4</v>
      </c>
      <c r="E36" s="79" t="s">
        <v>38</v>
      </c>
    </row>
    <row r="37" spans="1:5" ht="18" customHeight="1" x14ac:dyDescent="0.15">
      <c r="A37" s="111"/>
      <c r="B37" s="18" t="s">
        <v>387</v>
      </c>
      <c r="C37" s="43" t="s">
        <v>288</v>
      </c>
      <c r="D37" s="43">
        <v>1</v>
      </c>
      <c r="E37" s="80" t="s">
        <v>39</v>
      </c>
    </row>
    <row r="38" spans="1:5" ht="18" customHeight="1" x14ac:dyDescent="0.15">
      <c r="A38" s="111"/>
      <c r="B38" s="18" t="s">
        <v>386</v>
      </c>
      <c r="C38" s="43" t="s">
        <v>276</v>
      </c>
      <c r="D38" s="43">
        <v>4</v>
      </c>
      <c r="E38" s="79" t="s">
        <v>40</v>
      </c>
    </row>
    <row r="39" spans="1:5" ht="18" customHeight="1" thickBot="1" x14ac:dyDescent="0.2">
      <c r="A39" s="112"/>
      <c r="B39" s="116" t="s">
        <v>41</v>
      </c>
      <c r="C39" s="117"/>
      <c r="D39" s="117"/>
      <c r="E39" s="118"/>
    </row>
    <row r="40" spans="1:5" ht="18" customHeight="1" thickTop="1" x14ac:dyDescent="0.15">
      <c r="A40" s="122" t="str">
        <f>"笛卡尔数据子报文("&amp;SUM(D40:D53)&amp;"字节)"</f>
        <v>笛卡尔数据子报文(101字节)</v>
      </c>
      <c r="B40" s="25" t="s">
        <v>386</v>
      </c>
      <c r="C40" s="44" t="s">
        <v>396</v>
      </c>
      <c r="D40" s="44">
        <v>4</v>
      </c>
      <c r="E40" s="81" t="s">
        <v>14</v>
      </c>
    </row>
    <row r="41" spans="1:5" ht="18" customHeight="1" x14ac:dyDescent="0.15">
      <c r="A41" s="123"/>
      <c r="B41" s="16" t="s">
        <v>387</v>
      </c>
      <c r="C41" s="45" t="s">
        <v>397</v>
      </c>
      <c r="D41" s="45">
        <v>1</v>
      </c>
      <c r="E41" s="74" t="s">
        <v>42</v>
      </c>
    </row>
    <row r="42" spans="1:5" ht="18" customHeight="1" x14ac:dyDescent="0.15">
      <c r="A42" s="123"/>
      <c r="B42" s="16" t="s">
        <v>268</v>
      </c>
      <c r="C42" s="45" t="s">
        <v>289</v>
      </c>
      <c r="D42" s="45">
        <v>8</v>
      </c>
      <c r="E42" s="74" t="s">
        <v>43</v>
      </c>
    </row>
    <row r="43" spans="1:5" ht="18" customHeight="1" x14ac:dyDescent="0.15">
      <c r="A43" s="123"/>
      <c r="B43" s="16" t="s">
        <v>268</v>
      </c>
      <c r="C43" s="45" t="s">
        <v>290</v>
      </c>
      <c r="D43" s="45">
        <v>8</v>
      </c>
      <c r="E43" s="74" t="s">
        <v>44</v>
      </c>
    </row>
    <row r="44" spans="1:5" ht="18" customHeight="1" x14ac:dyDescent="0.15">
      <c r="A44" s="123"/>
      <c r="B44" s="16" t="s">
        <v>268</v>
      </c>
      <c r="C44" s="45" t="s">
        <v>291</v>
      </c>
      <c r="D44" s="45">
        <v>8</v>
      </c>
      <c r="E44" s="74" t="s">
        <v>45</v>
      </c>
    </row>
    <row r="45" spans="1:5" ht="18" customHeight="1" x14ac:dyDescent="0.15">
      <c r="A45" s="123"/>
      <c r="B45" s="16" t="s">
        <v>268</v>
      </c>
      <c r="C45" s="45" t="s">
        <v>292</v>
      </c>
      <c r="D45" s="45">
        <v>8</v>
      </c>
      <c r="E45" s="74" t="s">
        <v>46</v>
      </c>
    </row>
    <row r="46" spans="1:5" ht="18" customHeight="1" x14ac:dyDescent="0.15">
      <c r="A46" s="123"/>
      <c r="B46" s="16" t="s">
        <v>268</v>
      </c>
      <c r="C46" s="45" t="s">
        <v>293</v>
      </c>
      <c r="D46" s="45">
        <v>8</v>
      </c>
      <c r="E46" s="74" t="s">
        <v>47</v>
      </c>
    </row>
    <row r="47" spans="1:5" ht="18" customHeight="1" x14ac:dyDescent="0.15">
      <c r="A47" s="123"/>
      <c r="B47" s="16" t="s">
        <v>268</v>
      </c>
      <c r="C47" s="45" t="s">
        <v>294</v>
      </c>
      <c r="D47" s="45">
        <v>8</v>
      </c>
      <c r="E47" s="74" t="s">
        <v>48</v>
      </c>
    </row>
    <row r="48" spans="1:5" ht="18" customHeight="1" x14ac:dyDescent="0.15">
      <c r="A48" s="123"/>
      <c r="B48" s="16" t="s">
        <v>268</v>
      </c>
      <c r="C48" s="45" t="s">
        <v>295</v>
      </c>
      <c r="D48" s="45">
        <v>8</v>
      </c>
      <c r="E48" s="74" t="s">
        <v>49</v>
      </c>
    </row>
    <row r="49" spans="1:5" ht="18" customHeight="1" x14ac:dyDescent="0.15">
      <c r="A49" s="123"/>
      <c r="B49" s="16" t="s">
        <v>268</v>
      </c>
      <c r="C49" s="45" t="s">
        <v>296</v>
      </c>
      <c r="D49" s="45">
        <v>8</v>
      </c>
      <c r="E49" s="74" t="s">
        <v>50</v>
      </c>
    </row>
    <row r="50" spans="1:5" ht="18" customHeight="1" x14ac:dyDescent="0.15">
      <c r="A50" s="123"/>
      <c r="B50" s="16" t="s">
        <v>268</v>
      </c>
      <c r="C50" s="45" t="s">
        <v>297</v>
      </c>
      <c r="D50" s="45">
        <v>8</v>
      </c>
      <c r="E50" s="74" t="s">
        <v>51</v>
      </c>
    </row>
    <row r="51" spans="1:5" ht="18" customHeight="1" x14ac:dyDescent="0.15">
      <c r="A51" s="123"/>
      <c r="B51" s="16" t="s">
        <v>268</v>
      </c>
      <c r="C51" s="45" t="s">
        <v>298</v>
      </c>
      <c r="D51" s="45">
        <v>8</v>
      </c>
      <c r="E51" s="74" t="s">
        <v>52</v>
      </c>
    </row>
    <row r="52" spans="1:5" ht="18" customHeight="1" x14ac:dyDescent="0.15">
      <c r="A52" s="123"/>
      <c r="B52" s="16" t="s">
        <v>268</v>
      </c>
      <c r="C52" s="45" t="s">
        <v>299</v>
      </c>
      <c r="D52" s="45">
        <v>8</v>
      </c>
      <c r="E52" s="74" t="s">
        <v>53</v>
      </c>
    </row>
    <row r="53" spans="1:5" ht="18" customHeight="1" thickBot="1" x14ac:dyDescent="0.2">
      <c r="A53" s="124"/>
      <c r="B53" s="26" t="s">
        <v>268</v>
      </c>
      <c r="C53" s="61" t="s">
        <v>300</v>
      </c>
      <c r="D53" s="45">
        <v>8</v>
      </c>
      <c r="E53" s="82" t="s">
        <v>54</v>
      </c>
    </row>
    <row r="54" spans="1:5" ht="18" customHeight="1" thickTop="1" x14ac:dyDescent="0.15">
      <c r="A54" s="130" t="str">
        <f>"机器人配置数据子报文("&amp;SUM(D54:D55)+SUM(D57:D58)*6+SUM(D61:D62)*6+SUM(D64:D68)+D70*6+D73*6+D76*6+D79*6+SUM(D81:D84)&amp;"字节)"</f>
        <v>机器人配置数据子报文(445字节)</v>
      </c>
      <c r="B54" s="27" t="s">
        <v>386</v>
      </c>
      <c r="C54" s="46" t="s">
        <v>398</v>
      </c>
      <c r="D54" s="46">
        <v>4</v>
      </c>
      <c r="E54" s="83" t="s">
        <v>14</v>
      </c>
    </row>
    <row r="55" spans="1:5" ht="18" customHeight="1" x14ac:dyDescent="0.15">
      <c r="A55" s="131"/>
      <c r="B55" s="22" t="s">
        <v>387</v>
      </c>
      <c r="C55" s="43" t="s">
        <v>400</v>
      </c>
      <c r="D55" s="43">
        <v>1</v>
      </c>
      <c r="E55" s="79" t="s">
        <v>55</v>
      </c>
    </row>
    <row r="56" spans="1:5" ht="18" customHeight="1" x14ac:dyDescent="0.15">
      <c r="A56" s="131"/>
      <c r="B56" s="113" t="s">
        <v>29</v>
      </c>
      <c r="C56" s="114"/>
      <c r="D56" s="114"/>
      <c r="E56" s="115"/>
    </row>
    <row r="57" spans="1:5" ht="18" customHeight="1" x14ac:dyDescent="0.15">
      <c r="A57" s="131"/>
      <c r="B57" s="22" t="s">
        <v>268</v>
      </c>
      <c r="C57" s="43" t="s">
        <v>301</v>
      </c>
      <c r="D57" s="43">
        <v>8</v>
      </c>
      <c r="E57" s="79" t="s">
        <v>56</v>
      </c>
    </row>
    <row r="58" spans="1:5" ht="18" customHeight="1" x14ac:dyDescent="0.15">
      <c r="A58" s="131"/>
      <c r="B58" s="22" t="s">
        <v>268</v>
      </c>
      <c r="C58" s="43" t="s">
        <v>302</v>
      </c>
      <c r="D58" s="43">
        <v>8</v>
      </c>
      <c r="E58" s="79" t="s">
        <v>57</v>
      </c>
    </row>
    <row r="59" spans="1:5" ht="18" customHeight="1" x14ac:dyDescent="0.15">
      <c r="A59" s="131"/>
      <c r="B59" s="113" t="s">
        <v>41</v>
      </c>
      <c r="C59" s="114"/>
      <c r="D59" s="114"/>
      <c r="E59" s="115"/>
    </row>
    <row r="60" spans="1:5" ht="18" customHeight="1" x14ac:dyDescent="0.15">
      <c r="A60" s="131"/>
      <c r="B60" s="113" t="s">
        <v>29</v>
      </c>
      <c r="C60" s="114"/>
      <c r="D60" s="114"/>
      <c r="E60" s="115"/>
    </row>
    <row r="61" spans="1:5" ht="18" customHeight="1" x14ac:dyDescent="0.15">
      <c r="A61" s="131"/>
      <c r="B61" s="22" t="s">
        <v>268</v>
      </c>
      <c r="C61" s="43" t="s">
        <v>303</v>
      </c>
      <c r="D61" s="43">
        <v>8</v>
      </c>
      <c r="E61" s="79" t="s">
        <v>58</v>
      </c>
    </row>
    <row r="62" spans="1:5" ht="18" customHeight="1" x14ac:dyDescent="0.15">
      <c r="A62" s="131"/>
      <c r="B62" s="22" t="s">
        <v>268</v>
      </c>
      <c r="C62" s="43" t="s">
        <v>304</v>
      </c>
      <c r="D62" s="43">
        <v>8</v>
      </c>
      <c r="E62" s="79" t="s">
        <v>59</v>
      </c>
    </row>
    <row r="63" spans="1:5" ht="18" customHeight="1" x14ac:dyDescent="0.15">
      <c r="A63" s="131"/>
      <c r="B63" s="113" t="s">
        <v>41</v>
      </c>
      <c r="C63" s="114"/>
      <c r="D63" s="114"/>
      <c r="E63" s="115"/>
    </row>
    <row r="64" spans="1:5" ht="18" customHeight="1" x14ac:dyDescent="0.15">
      <c r="A64" s="131"/>
      <c r="B64" s="22" t="s">
        <v>268</v>
      </c>
      <c r="C64" s="43" t="s">
        <v>305</v>
      </c>
      <c r="D64" s="43">
        <v>8</v>
      </c>
      <c r="E64" s="79" t="s">
        <v>60</v>
      </c>
    </row>
    <row r="65" spans="1:5" ht="18" customHeight="1" x14ac:dyDescent="0.15">
      <c r="A65" s="131"/>
      <c r="B65" s="22" t="s">
        <v>268</v>
      </c>
      <c r="C65" s="43" t="s">
        <v>306</v>
      </c>
      <c r="D65" s="43">
        <v>8</v>
      </c>
      <c r="E65" s="79" t="s">
        <v>61</v>
      </c>
    </row>
    <row r="66" spans="1:5" ht="18" customHeight="1" x14ac:dyDescent="0.15">
      <c r="A66" s="131"/>
      <c r="B66" s="22" t="s">
        <v>268</v>
      </c>
      <c r="C66" s="43" t="s">
        <v>307</v>
      </c>
      <c r="D66" s="43">
        <v>8</v>
      </c>
      <c r="E66" s="79" t="s">
        <v>62</v>
      </c>
    </row>
    <row r="67" spans="1:5" ht="18" customHeight="1" x14ac:dyDescent="0.15">
      <c r="A67" s="131"/>
      <c r="B67" s="22" t="s">
        <v>268</v>
      </c>
      <c r="C67" s="43" t="s">
        <v>308</v>
      </c>
      <c r="D67" s="43">
        <v>8</v>
      </c>
      <c r="E67" s="79" t="s">
        <v>63</v>
      </c>
    </row>
    <row r="68" spans="1:5" ht="18" customHeight="1" x14ac:dyDescent="0.15">
      <c r="A68" s="131"/>
      <c r="B68" s="22" t="s">
        <v>268</v>
      </c>
      <c r="C68" s="43" t="s">
        <v>309</v>
      </c>
      <c r="D68" s="43">
        <v>8</v>
      </c>
      <c r="E68" s="79" t="s">
        <v>64</v>
      </c>
    </row>
    <row r="69" spans="1:5" ht="18" customHeight="1" x14ac:dyDescent="0.15">
      <c r="A69" s="131"/>
      <c r="B69" s="113" t="s">
        <v>29</v>
      </c>
      <c r="C69" s="114"/>
      <c r="D69" s="114"/>
      <c r="E69" s="115"/>
    </row>
    <row r="70" spans="1:5" ht="18" customHeight="1" x14ac:dyDescent="0.15">
      <c r="A70" s="131"/>
      <c r="B70" s="22" t="s">
        <v>381</v>
      </c>
      <c r="C70" s="43" t="s">
        <v>382</v>
      </c>
      <c r="D70" s="43">
        <v>8</v>
      </c>
      <c r="E70" s="79" t="s">
        <v>65</v>
      </c>
    </row>
    <row r="71" spans="1:5" ht="18" customHeight="1" x14ac:dyDescent="0.15">
      <c r="A71" s="131"/>
      <c r="B71" s="113" t="s">
        <v>41</v>
      </c>
      <c r="C71" s="114"/>
      <c r="D71" s="114"/>
      <c r="E71" s="115"/>
    </row>
    <row r="72" spans="1:5" ht="18" customHeight="1" x14ac:dyDescent="0.15">
      <c r="A72" s="131"/>
      <c r="B72" s="113" t="s">
        <v>29</v>
      </c>
      <c r="C72" s="114"/>
      <c r="D72" s="114"/>
      <c r="E72" s="115"/>
    </row>
    <row r="73" spans="1:5" ht="18" customHeight="1" x14ac:dyDescent="0.15">
      <c r="A73" s="131"/>
      <c r="B73" s="22" t="s">
        <v>381</v>
      </c>
      <c r="C73" s="43" t="s">
        <v>383</v>
      </c>
      <c r="D73" s="43">
        <v>8</v>
      </c>
      <c r="E73" s="79" t="s">
        <v>66</v>
      </c>
    </row>
    <row r="74" spans="1:5" ht="18" customHeight="1" x14ac:dyDescent="0.15">
      <c r="A74" s="131"/>
      <c r="B74" s="113" t="s">
        <v>41</v>
      </c>
      <c r="C74" s="114"/>
      <c r="D74" s="114"/>
      <c r="E74" s="115"/>
    </row>
    <row r="75" spans="1:5" ht="18" customHeight="1" x14ac:dyDescent="0.15">
      <c r="A75" s="131"/>
      <c r="B75" s="113" t="s">
        <v>29</v>
      </c>
      <c r="C75" s="114"/>
      <c r="D75" s="114"/>
      <c r="E75" s="115"/>
    </row>
    <row r="76" spans="1:5" ht="18" customHeight="1" x14ac:dyDescent="0.15">
      <c r="A76" s="131"/>
      <c r="B76" s="22" t="s">
        <v>381</v>
      </c>
      <c r="C76" s="43" t="s">
        <v>384</v>
      </c>
      <c r="D76" s="43">
        <v>8</v>
      </c>
      <c r="E76" s="79" t="s">
        <v>67</v>
      </c>
    </row>
    <row r="77" spans="1:5" ht="18" customHeight="1" x14ac:dyDescent="0.15">
      <c r="A77" s="131"/>
      <c r="B77" s="113" t="s">
        <v>41</v>
      </c>
      <c r="C77" s="114"/>
      <c r="D77" s="114"/>
      <c r="E77" s="115"/>
    </row>
    <row r="78" spans="1:5" ht="18" customHeight="1" x14ac:dyDescent="0.15">
      <c r="A78" s="131"/>
      <c r="B78" s="127" t="s">
        <v>29</v>
      </c>
      <c r="C78" s="139"/>
      <c r="D78" s="139"/>
      <c r="E78" s="140"/>
    </row>
    <row r="79" spans="1:5" ht="18" customHeight="1" x14ac:dyDescent="0.15">
      <c r="A79" s="131"/>
      <c r="B79" s="22" t="s">
        <v>381</v>
      </c>
      <c r="C79" s="43" t="s">
        <v>385</v>
      </c>
      <c r="D79" s="43">
        <v>8</v>
      </c>
      <c r="E79" s="79" t="s">
        <v>68</v>
      </c>
    </row>
    <row r="80" spans="1:5" ht="18" customHeight="1" x14ac:dyDescent="0.15">
      <c r="A80" s="131"/>
      <c r="B80" s="113" t="s">
        <v>41</v>
      </c>
      <c r="C80" s="114"/>
      <c r="D80" s="114"/>
      <c r="E80" s="115"/>
    </row>
    <row r="81" spans="1:5" ht="18" customHeight="1" x14ac:dyDescent="0.15">
      <c r="A81" s="131"/>
      <c r="B81" s="22" t="s">
        <v>252</v>
      </c>
      <c r="C81" s="43" t="s">
        <v>315</v>
      </c>
      <c r="D81" s="43">
        <v>4</v>
      </c>
      <c r="E81" s="79" t="s">
        <v>69</v>
      </c>
    </row>
    <row r="82" spans="1:5" ht="18" customHeight="1" x14ac:dyDescent="0.15">
      <c r="A82" s="131"/>
      <c r="B82" s="22" t="s">
        <v>252</v>
      </c>
      <c r="C82" s="43" t="s">
        <v>316</v>
      </c>
      <c r="D82" s="43">
        <v>4</v>
      </c>
      <c r="E82" s="79" t="s">
        <v>70</v>
      </c>
    </row>
    <row r="83" spans="1:5" ht="18" customHeight="1" x14ac:dyDescent="0.15">
      <c r="A83" s="131"/>
      <c r="B83" s="22" t="s">
        <v>252</v>
      </c>
      <c r="C83" s="43" t="s">
        <v>317</v>
      </c>
      <c r="D83" s="43">
        <v>4</v>
      </c>
      <c r="E83" s="80" t="s">
        <v>71</v>
      </c>
    </row>
    <row r="84" spans="1:5" ht="18" customHeight="1" thickBot="1" x14ac:dyDescent="0.2">
      <c r="A84" s="109"/>
      <c r="B84" s="20" t="s">
        <v>252</v>
      </c>
      <c r="C84" s="41" t="s">
        <v>318</v>
      </c>
      <c r="D84" s="41">
        <v>4</v>
      </c>
      <c r="E84" s="84" t="s">
        <v>72</v>
      </c>
    </row>
    <row r="85" spans="1:5" ht="18" customHeight="1" thickTop="1" x14ac:dyDescent="0.15">
      <c r="A85" s="122" t="str">
        <f>"机器人主板信息子报文("&amp;SUM(D85:D109)&amp;"字节)"</f>
        <v>机器人主板信息子报文(88字节)</v>
      </c>
      <c r="B85" s="25" t="s">
        <v>386</v>
      </c>
      <c r="C85" s="44" t="s">
        <v>401</v>
      </c>
      <c r="D85" s="44">
        <v>4</v>
      </c>
      <c r="E85" s="81" t="s">
        <v>14</v>
      </c>
    </row>
    <row r="86" spans="1:5" ht="18" customHeight="1" x14ac:dyDescent="0.15">
      <c r="A86" s="123"/>
      <c r="B86" s="16" t="s">
        <v>387</v>
      </c>
      <c r="C86" s="45" t="s">
        <v>403</v>
      </c>
      <c r="D86" s="45">
        <v>1</v>
      </c>
      <c r="E86" s="74" t="s">
        <v>73</v>
      </c>
    </row>
    <row r="87" spans="1:5" ht="18" customHeight="1" x14ac:dyDescent="0.15">
      <c r="A87" s="123"/>
      <c r="B87" s="16" t="s">
        <v>252</v>
      </c>
      <c r="C87" s="45" t="s">
        <v>439</v>
      </c>
      <c r="D87" s="45">
        <v>4</v>
      </c>
      <c r="E87" s="74" t="s">
        <v>434</v>
      </c>
    </row>
    <row r="88" spans="1:5" ht="18" customHeight="1" x14ac:dyDescent="0.15">
      <c r="A88" s="123"/>
      <c r="B88" s="16" t="s">
        <v>252</v>
      </c>
      <c r="C88" s="45" t="s">
        <v>440</v>
      </c>
      <c r="D88" s="45">
        <v>4</v>
      </c>
      <c r="E88" s="74" t="s">
        <v>433</v>
      </c>
    </row>
    <row r="89" spans="1:5" ht="18" customHeight="1" x14ac:dyDescent="0.15">
      <c r="A89" s="123"/>
      <c r="B89" s="16" t="s">
        <v>254</v>
      </c>
      <c r="C89" s="45" t="s">
        <v>320</v>
      </c>
      <c r="D89" s="45">
        <v>1</v>
      </c>
      <c r="E89" s="75" t="s">
        <v>74</v>
      </c>
    </row>
    <row r="90" spans="1:5" ht="18" customHeight="1" x14ac:dyDescent="0.15">
      <c r="A90" s="123"/>
      <c r="B90" s="16" t="s">
        <v>254</v>
      </c>
      <c r="C90" s="45" t="s">
        <v>321</v>
      </c>
      <c r="D90" s="45">
        <v>1</v>
      </c>
      <c r="E90" s="75" t="s">
        <v>75</v>
      </c>
    </row>
    <row r="91" spans="1:5" ht="18" customHeight="1" x14ac:dyDescent="0.15">
      <c r="A91" s="123"/>
      <c r="B91" s="16" t="s">
        <v>387</v>
      </c>
      <c r="C91" s="45" t="s">
        <v>322</v>
      </c>
      <c r="D91" s="45">
        <v>1</v>
      </c>
      <c r="E91" s="85" t="s">
        <v>76</v>
      </c>
    </row>
    <row r="92" spans="1:5" ht="18" customHeight="1" x14ac:dyDescent="0.15">
      <c r="A92" s="123"/>
      <c r="B92" s="16" t="s">
        <v>268</v>
      </c>
      <c r="C92" s="45" t="s">
        <v>323</v>
      </c>
      <c r="D92" s="45">
        <v>8</v>
      </c>
      <c r="E92" s="74" t="s">
        <v>77</v>
      </c>
    </row>
    <row r="93" spans="1:5" ht="18" customHeight="1" x14ac:dyDescent="0.15">
      <c r="A93" s="123"/>
      <c r="B93" s="16" t="s">
        <v>268</v>
      </c>
      <c r="C93" s="45" t="s">
        <v>324</v>
      </c>
      <c r="D93" s="45">
        <v>8</v>
      </c>
      <c r="E93" s="74" t="s">
        <v>78</v>
      </c>
    </row>
    <row r="94" spans="1:5" ht="18" customHeight="1" x14ac:dyDescent="0.15">
      <c r="A94" s="123"/>
      <c r="B94" s="16" t="s">
        <v>268</v>
      </c>
      <c r="C94" s="45" t="s">
        <v>325</v>
      </c>
      <c r="D94" s="45">
        <v>8</v>
      </c>
      <c r="E94" s="74" t="s">
        <v>79</v>
      </c>
    </row>
    <row r="95" spans="1:5" ht="18" customHeight="1" x14ac:dyDescent="0.15">
      <c r="A95" s="123"/>
      <c r="B95" s="16" t="s">
        <v>254</v>
      </c>
      <c r="C95" s="45" t="s">
        <v>326</v>
      </c>
      <c r="D95" s="45">
        <v>1</v>
      </c>
      <c r="E95" s="85" t="s">
        <v>80</v>
      </c>
    </row>
    <row r="96" spans="1:5" ht="18" customHeight="1" x14ac:dyDescent="0.15">
      <c r="A96" s="123"/>
      <c r="B96" s="16" t="s">
        <v>254</v>
      </c>
      <c r="C96" s="45" t="s">
        <v>327</v>
      </c>
      <c r="D96" s="45">
        <v>1</v>
      </c>
      <c r="E96" s="85" t="s">
        <v>81</v>
      </c>
    </row>
    <row r="97" spans="1:5" ht="18" customHeight="1" x14ac:dyDescent="0.15">
      <c r="A97" s="123"/>
      <c r="B97" s="16" t="s">
        <v>387</v>
      </c>
      <c r="C97" s="45" t="s">
        <v>328</v>
      </c>
      <c r="D97" s="45">
        <v>1</v>
      </c>
      <c r="E97" s="85" t="s">
        <v>82</v>
      </c>
    </row>
    <row r="98" spans="1:5" ht="18" customHeight="1" x14ac:dyDescent="0.15">
      <c r="A98" s="123"/>
      <c r="B98" s="16" t="s">
        <v>268</v>
      </c>
      <c r="C98" s="45" t="s">
        <v>329</v>
      </c>
      <c r="D98" s="45">
        <v>8</v>
      </c>
      <c r="E98" s="74" t="s">
        <v>83</v>
      </c>
    </row>
    <row r="99" spans="1:5" ht="18" customHeight="1" x14ac:dyDescent="0.15">
      <c r="A99" s="123"/>
      <c r="B99" s="16" t="s">
        <v>268</v>
      </c>
      <c r="C99" s="45" t="s">
        <v>330</v>
      </c>
      <c r="D99" s="45">
        <v>8</v>
      </c>
      <c r="E99" s="74" t="s">
        <v>84</v>
      </c>
    </row>
    <row r="100" spans="1:5" ht="18" customHeight="1" x14ac:dyDescent="0.15">
      <c r="A100" s="123"/>
      <c r="B100" s="16" t="s">
        <v>268</v>
      </c>
      <c r="C100" s="45" t="s">
        <v>331</v>
      </c>
      <c r="D100" s="45">
        <v>8</v>
      </c>
      <c r="E100" s="74" t="s">
        <v>85</v>
      </c>
    </row>
    <row r="101" spans="1:5" ht="18" customHeight="1" x14ac:dyDescent="0.15">
      <c r="A101" s="123"/>
      <c r="B101" s="16" t="s">
        <v>283</v>
      </c>
      <c r="C101" s="45" t="s">
        <v>332</v>
      </c>
      <c r="D101" s="45">
        <v>4</v>
      </c>
      <c r="E101" s="74" t="s">
        <v>86</v>
      </c>
    </row>
    <row r="102" spans="1:5" ht="18" customHeight="1" x14ac:dyDescent="0.15">
      <c r="A102" s="123"/>
      <c r="B102" s="16" t="s">
        <v>283</v>
      </c>
      <c r="C102" s="45" t="s">
        <v>333</v>
      </c>
      <c r="D102" s="45">
        <v>4</v>
      </c>
      <c r="E102" s="74" t="s">
        <v>87</v>
      </c>
    </row>
    <row r="103" spans="1:5" ht="18" customHeight="1" x14ac:dyDescent="0.15">
      <c r="A103" s="123"/>
      <c r="B103" s="16" t="s">
        <v>283</v>
      </c>
      <c r="C103" s="45" t="s">
        <v>334</v>
      </c>
      <c r="D103" s="45">
        <v>4</v>
      </c>
      <c r="E103" s="74" t="s">
        <v>88</v>
      </c>
    </row>
    <row r="104" spans="1:5" ht="18" customHeight="1" x14ac:dyDescent="0.15">
      <c r="A104" s="123"/>
      <c r="B104" s="16" t="s">
        <v>283</v>
      </c>
      <c r="C104" s="45" t="s">
        <v>335</v>
      </c>
      <c r="D104" s="45">
        <v>4</v>
      </c>
      <c r="E104" s="86" t="s">
        <v>89</v>
      </c>
    </row>
    <row r="105" spans="1:5" ht="18" customHeight="1" x14ac:dyDescent="0.15">
      <c r="A105" s="123"/>
      <c r="B105" s="16" t="s">
        <v>387</v>
      </c>
      <c r="C105" s="45" t="s">
        <v>336</v>
      </c>
      <c r="D105" s="45">
        <v>1</v>
      </c>
      <c r="E105" s="75" t="s">
        <v>90</v>
      </c>
    </row>
    <row r="106" spans="1:5" ht="18" customHeight="1" x14ac:dyDescent="0.15">
      <c r="A106" s="123"/>
      <c r="B106" s="16" t="s">
        <v>256</v>
      </c>
      <c r="C106" s="45" t="s">
        <v>337</v>
      </c>
      <c r="D106" s="45">
        <v>1</v>
      </c>
      <c r="E106" s="74" t="s">
        <v>91</v>
      </c>
    </row>
    <row r="107" spans="1:5" ht="18" customHeight="1" x14ac:dyDescent="0.15">
      <c r="A107" s="123"/>
      <c r="B107" s="16" t="s">
        <v>256</v>
      </c>
      <c r="C107" s="45" t="s">
        <v>338</v>
      </c>
      <c r="D107" s="45">
        <v>1</v>
      </c>
      <c r="E107" s="74" t="s">
        <v>92</v>
      </c>
    </row>
    <row r="108" spans="1:5" ht="18" customHeight="1" x14ac:dyDescent="0.15">
      <c r="A108" s="123"/>
      <c r="B108" s="16" t="s">
        <v>256</v>
      </c>
      <c r="C108" s="45" t="s">
        <v>339</v>
      </c>
      <c r="D108" s="45">
        <v>1</v>
      </c>
      <c r="E108" s="74" t="s">
        <v>93</v>
      </c>
    </row>
    <row r="109" spans="1:5" ht="18" customHeight="1" thickBot="1" x14ac:dyDescent="0.2">
      <c r="A109" s="124"/>
      <c r="B109" s="26" t="s">
        <v>254</v>
      </c>
      <c r="C109" s="61" t="s">
        <v>340</v>
      </c>
      <c r="D109" s="61">
        <v>1</v>
      </c>
      <c r="E109" s="87" t="s">
        <v>94</v>
      </c>
    </row>
    <row r="110" spans="1:5" ht="18" customHeight="1" thickTop="1" x14ac:dyDescent="0.15">
      <c r="A110" s="130" t="str">
        <f>"机器人附加信息子报文("&amp;SUM(D110:D116)&amp;"字节)"</f>
        <v>机器人附加信息子报文(10字节)</v>
      </c>
      <c r="B110" s="27" t="s">
        <v>386</v>
      </c>
      <c r="C110" s="46" t="s">
        <v>405</v>
      </c>
      <c r="D110" s="46">
        <v>4</v>
      </c>
      <c r="E110" s="83" t="s">
        <v>14</v>
      </c>
    </row>
    <row r="111" spans="1:5" ht="18" customHeight="1" x14ac:dyDescent="0.15">
      <c r="A111" s="131"/>
      <c r="B111" s="22" t="s">
        <v>387</v>
      </c>
      <c r="C111" s="43" t="s">
        <v>407</v>
      </c>
      <c r="D111" s="43">
        <v>1</v>
      </c>
      <c r="E111" s="79" t="s">
        <v>95</v>
      </c>
    </row>
    <row r="112" spans="1:5" ht="18" customHeight="1" x14ac:dyDescent="0.15">
      <c r="A112" s="131"/>
      <c r="B112" s="22" t="s">
        <v>256</v>
      </c>
      <c r="C112" s="43" t="s">
        <v>341</v>
      </c>
      <c r="D112" s="43">
        <v>1</v>
      </c>
      <c r="E112" s="79" t="s">
        <v>96</v>
      </c>
    </row>
    <row r="113" spans="1:5" ht="18" customHeight="1" x14ac:dyDescent="0.15">
      <c r="A113" s="131"/>
      <c r="B113" s="22" t="s">
        <v>256</v>
      </c>
      <c r="C113" s="43" t="s">
        <v>426</v>
      </c>
      <c r="D113" s="43">
        <v>1</v>
      </c>
      <c r="E113" s="79" t="s">
        <v>427</v>
      </c>
    </row>
    <row r="114" spans="1:5" ht="18" customHeight="1" x14ac:dyDescent="0.15">
      <c r="A114" s="131"/>
      <c r="B114" s="22" t="s">
        <v>256</v>
      </c>
      <c r="C114" s="43" t="s">
        <v>425</v>
      </c>
      <c r="D114" s="43">
        <v>1</v>
      </c>
      <c r="E114" s="79" t="s">
        <v>97</v>
      </c>
    </row>
    <row r="115" spans="1:5" ht="18" customHeight="1" x14ac:dyDescent="0.15">
      <c r="A115" s="132"/>
      <c r="B115" s="28" t="s">
        <v>256</v>
      </c>
      <c r="C115" s="62" t="s">
        <v>343</v>
      </c>
      <c r="D115" s="62">
        <v>1</v>
      </c>
      <c r="E115" s="88" t="s">
        <v>245</v>
      </c>
    </row>
    <row r="116" spans="1:5" ht="18" customHeight="1" thickBot="1" x14ac:dyDescent="0.2">
      <c r="A116" s="109"/>
      <c r="B116" s="20" t="s">
        <v>387</v>
      </c>
      <c r="C116" s="41" t="s">
        <v>313</v>
      </c>
      <c r="D116" s="41">
        <v>1</v>
      </c>
      <c r="E116" s="89" t="s">
        <v>243</v>
      </c>
    </row>
    <row r="117" spans="1:5" ht="18" customHeight="1" thickTop="1" x14ac:dyDescent="0.15">
      <c r="A117" s="144" t="str">
        <f>"内部使用子报文("&amp;SUM(D117:D119)&amp;"字节)"</f>
        <v>内部使用子报文(12字节)</v>
      </c>
      <c r="B117" s="35" t="s">
        <v>386</v>
      </c>
      <c r="C117" s="55" t="s">
        <v>419</v>
      </c>
      <c r="D117" s="55">
        <v>4</v>
      </c>
      <c r="E117" s="96" t="s">
        <v>14</v>
      </c>
    </row>
    <row r="118" spans="1:5" ht="18" customHeight="1" x14ac:dyDescent="0.15">
      <c r="A118" s="145"/>
      <c r="B118" s="16" t="s">
        <v>387</v>
      </c>
      <c r="C118" s="45" t="s">
        <v>420</v>
      </c>
      <c r="D118" s="45">
        <v>1</v>
      </c>
      <c r="E118" s="97" t="s">
        <v>98</v>
      </c>
    </row>
    <row r="119" spans="1:5" ht="18" customHeight="1" thickBot="1" x14ac:dyDescent="0.2">
      <c r="A119" s="146"/>
      <c r="B119" s="49" t="s">
        <v>412</v>
      </c>
      <c r="C119" s="50" t="s">
        <v>413</v>
      </c>
      <c r="D119" s="50">
        <v>7</v>
      </c>
      <c r="E119" s="98" t="s">
        <v>99</v>
      </c>
    </row>
    <row r="120" spans="1:5" ht="18" customHeight="1" thickTop="1" x14ac:dyDescent="0.15">
      <c r="A120" s="130" t="str">
        <f>"机器人工具数据子报文("&amp;SUM(D120:D130)&amp;"字节)"</f>
        <v>机器人工具数据子报文(37字节)</v>
      </c>
      <c r="B120" s="27" t="s">
        <v>386</v>
      </c>
      <c r="C120" s="46" t="s">
        <v>409</v>
      </c>
      <c r="D120" s="46">
        <v>4</v>
      </c>
      <c r="E120" s="83" t="s">
        <v>14</v>
      </c>
    </row>
    <row r="121" spans="1:5" ht="18" customHeight="1" x14ac:dyDescent="0.15">
      <c r="A121" s="131"/>
      <c r="B121" s="22" t="s">
        <v>254</v>
      </c>
      <c r="C121" s="43" t="s">
        <v>411</v>
      </c>
      <c r="D121" s="43">
        <v>1</v>
      </c>
      <c r="E121" s="79" t="s">
        <v>100</v>
      </c>
    </row>
    <row r="122" spans="1:5" ht="18" customHeight="1" x14ac:dyDescent="0.15">
      <c r="A122" s="131"/>
      <c r="B122" s="22" t="s">
        <v>254</v>
      </c>
      <c r="C122" s="43" t="s">
        <v>328</v>
      </c>
      <c r="D122" s="43">
        <v>1</v>
      </c>
      <c r="E122" s="99" t="s">
        <v>82</v>
      </c>
    </row>
    <row r="123" spans="1:5" ht="18" customHeight="1" x14ac:dyDescent="0.15">
      <c r="A123" s="131"/>
      <c r="B123" s="22" t="s">
        <v>254</v>
      </c>
      <c r="C123" s="43" t="s">
        <v>322</v>
      </c>
      <c r="D123" s="43">
        <v>1</v>
      </c>
      <c r="E123" s="99" t="s">
        <v>101</v>
      </c>
    </row>
    <row r="124" spans="1:5" ht="18" customHeight="1" x14ac:dyDescent="0.15">
      <c r="A124" s="131"/>
      <c r="B124" s="22" t="s">
        <v>268</v>
      </c>
      <c r="C124" s="43" t="s">
        <v>331</v>
      </c>
      <c r="D124" s="43">
        <v>8</v>
      </c>
      <c r="E124" s="79" t="s">
        <v>102</v>
      </c>
    </row>
    <row r="125" spans="1:5" ht="18" customHeight="1" x14ac:dyDescent="0.15">
      <c r="A125" s="131"/>
      <c r="B125" s="22" t="s">
        <v>268</v>
      </c>
      <c r="C125" s="43" t="s">
        <v>325</v>
      </c>
      <c r="D125" s="43">
        <v>8</v>
      </c>
      <c r="E125" s="79" t="s">
        <v>103</v>
      </c>
    </row>
    <row r="126" spans="1:5" ht="18" customHeight="1" x14ac:dyDescent="0.15">
      <c r="A126" s="131"/>
      <c r="B126" s="22" t="s">
        <v>283</v>
      </c>
      <c r="C126" s="43" t="s">
        <v>344</v>
      </c>
      <c r="D126" s="43">
        <v>4</v>
      </c>
      <c r="E126" s="79" t="s">
        <v>104</v>
      </c>
    </row>
    <row r="127" spans="1:5" ht="18" customHeight="1" x14ac:dyDescent="0.15">
      <c r="A127" s="131"/>
      <c r="B127" s="22" t="s">
        <v>254</v>
      </c>
      <c r="C127" s="43" t="s">
        <v>345</v>
      </c>
      <c r="D127" s="43">
        <v>1</v>
      </c>
      <c r="E127" s="99" t="s">
        <v>105</v>
      </c>
    </row>
    <row r="128" spans="1:5" ht="18" customHeight="1" x14ac:dyDescent="0.15">
      <c r="A128" s="131"/>
      <c r="B128" s="22" t="s">
        <v>283</v>
      </c>
      <c r="C128" s="43" t="s">
        <v>346</v>
      </c>
      <c r="D128" s="43">
        <v>4</v>
      </c>
      <c r="E128" s="79" t="s">
        <v>106</v>
      </c>
    </row>
    <row r="129" spans="1:5" ht="18" customHeight="1" x14ac:dyDescent="0.15">
      <c r="A129" s="131"/>
      <c r="B129" s="22" t="s">
        <v>283</v>
      </c>
      <c r="C129" s="43" t="s">
        <v>347</v>
      </c>
      <c r="D129" s="43">
        <v>4</v>
      </c>
      <c r="E129" s="79" t="s">
        <v>107</v>
      </c>
    </row>
    <row r="130" spans="1:5" ht="18" customHeight="1" thickBot="1" x14ac:dyDescent="0.2">
      <c r="A130" s="109"/>
      <c r="B130" s="20" t="s">
        <v>254</v>
      </c>
      <c r="C130" s="41" t="s">
        <v>348</v>
      </c>
      <c r="D130" s="41">
        <v>1</v>
      </c>
      <c r="E130" s="84" t="s">
        <v>108</v>
      </c>
    </row>
    <row r="131" spans="1:5" ht="18" customHeight="1" thickTop="1" x14ac:dyDescent="0.15">
      <c r="A131" s="141" t="str">
        <f>"机器人安全状态子报文("&amp;SUM(D131:D139)&amp;"字节)"</f>
        <v>机器人安全状态子报文(43字节)</v>
      </c>
      <c r="B131" s="36" t="s">
        <v>386</v>
      </c>
      <c r="C131" s="53" t="s">
        <v>414</v>
      </c>
      <c r="D131" s="53">
        <v>4</v>
      </c>
      <c r="E131" s="100" t="s">
        <v>14</v>
      </c>
    </row>
    <row r="132" spans="1:5" ht="18" customHeight="1" x14ac:dyDescent="0.15">
      <c r="A132" s="142"/>
      <c r="B132" s="37" t="s">
        <v>387</v>
      </c>
      <c r="C132" s="54" t="s">
        <v>415</v>
      </c>
      <c r="D132" s="54">
        <v>1</v>
      </c>
      <c r="E132" s="97" t="s">
        <v>109</v>
      </c>
    </row>
    <row r="133" spans="1:5" ht="18" customHeight="1" x14ac:dyDescent="0.15">
      <c r="A133" s="142"/>
      <c r="B133" s="37" t="s">
        <v>386</v>
      </c>
      <c r="C133" s="54" t="s">
        <v>349</v>
      </c>
      <c r="D133" s="54">
        <v>4</v>
      </c>
      <c r="E133" s="97" t="s">
        <v>110</v>
      </c>
    </row>
    <row r="134" spans="1:5" ht="18" customHeight="1" x14ac:dyDescent="0.15">
      <c r="A134" s="142"/>
      <c r="B134" s="37" t="s">
        <v>437</v>
      </c>
      <c r="C134" s="54" t="s">
        <v>441</v>
      </c>
      <c r="D134" s="54">
        <v>1</v>
      </c>
      <c r="E134" s="101" t="s">
        <v>111</v>
      </c>
    </row>
    <row r="135" spans="1:5" ht="18" customHeight="1" x14ac:dyDescent="0.15">
      <c r="A135" s="142"/>
      <c r="B135" s="37" t="s">
        <v>254</v>
      </c>
      <c r="C135" s="54" t="s">
        <v>435</v>
      </c>
      <c r="D135" s="54">
        <v>1</v>
      </c>
      <c r="E135" s="97" t="s">
        <v>436</v>
      </c>
    </row>
    <row r="136" spans="1:5" ht="18" customHeight="1" x14ac:dyDescent="0.15">
      <c r="A136" s="142"/>
      <c r="B136" s="37" t="s">
        <v>268</v>
      </c>
      <c r="C136" s="54" t="s">
        <v>351</v>
      </c>
      <c r="D136" s="54">
        <v>8</v>
      </c>
      <c r="E136" s="97" t="s">
        <v>112</v>
      </c>
    </row>
    <row r="137" spans="1:5" ht="18" customHeight="1" x14ac:dyDescent="0.15">
      <c r="A137" s="142"/>
      <c r="B137" s="37" t="s">
        <v>268</v>
      </c>
      <c r="C137" s="54" t="s">
        <v>352</v>
      </c>
      <c r="D137" s="54">
        <v>8</v>
      </c>
      <c r="E137" s="97" t="s">
        <v>113</v>
      </c>
    </row>
    <row r="138" spans="1:5" ht="18" customHeight="1" x14ac:dyDescent="0.15">
      <c r="A138" s="142"/>
      <c r="B138" s="37" t="s">
        <v>268</v>
      </c>
      <c r="C138" s="54" t="s">
        <v>353</v>
      </c>
      <c r="D138" s="54">
        <v>8</v>
      </c>
      <c r="E138" s="97" t="s">
        <v>114</v>
      </c>
    </row>
    <row r="139" spans="1:5" ht="18" customHeight="1" thickBot="1" x14ac:dyDescent="0.2">
      <c r="A139" s="143"/>
      <c r="B139" s="24" t="s">
        <v>268</v>
      </c>
      <c r="C139" s="60" t="s">
        <v>354</v>
      </c>
      <c r="D139" s="60">
        <v>8</v>
      </c>
      <c r="E139" s="102" t="s">
        <v>115</v>
      </c>
    </row>
    <row r="140" spans="1:5" ht="18" customHeight="1" thickTop="1" x14ac:dyDescent="0.15">
      <c r="A140" s="130" t="str">
        <f>"机器人工具通讯子报文("&amp;SUM(D140:D148)&amp;"字节)"</f>
        <v>机器人工具通讯子报文(27字节)</v>
      </c>
      <c r="B140" s="27" t="s">
        <v>386</v>
      </c>
      <c r="C140" s="46" t="s">
        <v>416</v>
      </c>
      <c r="D140" s="46">
        <v>4</v>
      </c>
      <c r="E140" s="83" t="s">
        <v>14</v>
      </c>
    </row>
    <row r="141" spans="1:5" ht="18" customHeight="1" x14ac:dyDescent="0.15">
      <c r="A141" s="131"/>
      <c r="B141" s="22" t="s">
        <v>387</v>
      </c>
      <c r="C141" s="43" t="s">
        <v>417</v>
      </c>
      <c r="D141" s="43">
        <v>1</v>
      </c>
      <c r="E141" s="79" t="s">
        <v>116</v>
      </c>
    </row>
    <row r="142" spans="1:5" ht="18" customHeight="1" x14ac:dyDescent="0.15">
      <c r="A142" s="131"/>
      <c r="B142" s="22" t="s">
        <v>256</v>
      </c>
      <c r="C142" s="43" t="s">
        <v>355</v>
      </c>
      <c r="D142" s="43">
        <v>1</v>
      </c>
      <c r="E142" s="79" t="s">
        <v>117</v>
      </c>
    </row>
    <row r="143" spans="1:5" ht="18" customHeight="1" x14ac:dyDescent="0.15">
      <c r="A143" s="131"/>
      <c r="B143" s="22" t="s">
        <v>252</v>
      </c>
      <c r="C143" s="43" t="s">
        <v>356</v>
      </c>
      <c r="D143" s="43">
        <v>4</v>
      </c>
      <c r="E143" s="79" t="s">
        <v>118</v>
      </c>
    </row>
    <row r="144" spans="1:5" ht="18" customHeight="1" x14ac:dyDescent="0.15">
      <c r="A144" s="131"/>
      <c r="B144" s="22" t="s">
        <v>252</v>
      </c>
      <c r="C144" s="43" t="s">
        <v>357</v>
      </c>
      <c r="D144" s="43">
        <v>4</v>
      </c>
      <c r="E144" s="103" t="s">
        <v>119</v>
      </c>
    </row>
    <row r="145" spans="1:5" ht="18" customHeight="1" x14ac:dyDescent="0.15">
      <c r="A145" s="131"/>
      <c r="B145" s="22" t="s">
        <v>252</v>
      </c>
      <c r="C145" s="43" t="s">
        <v>358</v>
      </c>
      <c r="D145" s="43">
        <v>4</v>
      </c>
      <c r="E145" s="103" t="s">
        <v>120</v>
      </c>
    </row>
    <row r="146" spans="1:5" ht="18" customHeight="1" x14ac:dyDescent="0.15">
      <c r="A146" s="131"/>
      <c r="B146" s="22" t="s">
        <v>256</v>
      </c>
      <c r="C146" s="43" t="s">
        <v>359</v>
      </c>
      <c r="D146" s="43">
        <v>1</v>
      </c>
      <c r="E146" s="103" t="s">
        <v>121</v>
      </c>
    </row>
    <row r="147" spans="1:5" ht="18" customHeight="1" x14ac:dyDescent="0.15">
      <c r="A147" s="131"/>
      <c r="B147" s="22" t="s">
        <v>283</v>
      </c>
      <c r="C147" s="43" t="s">
        <v>360</v>
      </c>
      <c r="D147" s="43">
        <v>4</v>
      </c>
      <c r="E147" s="79" t="s">
        <v>122</v>
      </c>
    </row>
    <row r="148" spans="1:5" ht="18" customHeight="1" thickBot="1" x14ac:dyDescent="0.2">
      <c r="A148" s="109"/>
      <c r="B148" s="20" t="s">
        <v>283</v>
      </c>
      <c r="C148" s="41" t="s">
        <v>361</v>
      </c>
      <c r="D148" s="41">
        <v>4</v>
      </c>
      <c r="E148" s="72" t="s">
        <v>122</v>
      </c>
    </row>
    <row r="149" spans="1:5" ht="18" customHeight="1" thickTop="1" x14ac:dyDescent="0.15">
      <c r="A149" s="136" t="str">
        <f>"内部使用子报文("&amp;SUM(D149:D151)&amp;"字节)"</f>
        <v>内部使用子报文(360字节)</v>
      </c>
      <c r="B149" s="38" t="s">
        <v>386</v>
      </c>
      <c r="C149" s="56" t="s">
        <v>421</v>
      </c>
      <c r="D149" s="66">
        <v>4</v>
      </c>
      <c r="E149" s="104" t="s">
        <v>14</v>
      </c>
    </row>
    <row r="150" spans="1:5" ht="18" customHeight="1" x14ac:dyDescent="0.15">
      <c r="A150" s="137"/>
      <c r="B150" s="39" t="s">
        <v>387</v>
      </c>
      <c r="C150" s="57" t="s">
        <v>422</v>
      </c>
      <c r="D150" s="67">
        <v>1</v>
      </c>
      <c r="E150" s="97" t="s">
        <v>123</v>
      </c>
    </row>
    <row r="151" spans="1:5" ht="18" customHeight="1" thickBot="1" x14ac:dyDescent="0.2">
      <c r="A151" s="138"/>
      <c r="B151" s="51" t="s">
        <v>412</v>
      </c>
      <c r="C151" s="52" t="s">
        <v>413</v>
      </c>
      <c r="D151" s="52">
        <v>355</v>
      </c>
      <c r="E151" s="102" t="s">
        <v>99</v>
      </c>
    </row>
    <row r="152" spans="1:5" ht="18" customHeight="1" thickTop="1" x14ac:dyDescent="0.15"/>
  </sheetData>
  <mergeCells count="27">
    <mergeCell ref="A140:A148"/>
    <mergeCell ref="A85:A109"/>
    <mergeCell ref="A110:A116"/>
    <mergeCell ref="A120:A130"/>
    <mergeCell ref="A131:A139"/>
    <mergeCell ref="A117:A119"/>
    <mergeCell ref="B69:E69"/>
    <mergeCell ref="B71:E71"/>
    <mergeCell ref="B72:E72"/>
    <mergeCell ref="B78:E78"/>
    <mergeCell ref="A5:A23"/>
    <mergeCell ref="A149:A151"/>
    <mergeCell ref="A1:E1"/>
    <mergeCell ref="B26:E26"/>
    <mergeCell ref="B39:E39"/>
    <mergeCell ref="B56:E56"/>
    <mergeCell ref="B59:E59"/>
    <mergeCell ref="B74:E74"/>
    <mergeCell ref="B75:E75"/>
    <mergeCell ref="B77:E77"/>
    <mergeCell ref="B80:E80"/>
    <mergeCell ref="A3:A4"/>
    <mergeCell ref="A24:A39"/>
    <mergeCell ref="A40:A53"/>
    <mergeCell ref="A54:A84"/>
    <mergeCell ref="B60:E60"/>
    <mergeCell ref="B63:E63"/>
  </mergeCells>
  <phoneticPr fontId="10" type="noConversion"/>
  <hyperlinks>
    <hyperlink ref="E15" location="ROBOT_MODE!A1" display="机器人模式：详见 ROBOT_MODE" xr:uid="{00000000-0004-0000-0100-000000000000}"/>
    <hyperlink ref="E16" location="ROBOT_CONTROL_MODE!A1" display="机器人控制模式：详见 ROBOT_CONTROL_MODE" xr:uid="{00000000-0004-0000-0100-000001000000}"/>
    <hyperlink ref="E37" location="JOINT_AND_TOOL_MODE!A1" display="关节模式：详见JOINT_AND_TOOL_MODE" xr:uid="{00000000-0004-0000-0100-000003000000}"/>
    <hyperlink ref="E83" location="ROBOT_TYPE!A1" display="机器人类型，详见：ROBOT_TYPE" xr:uid="{00000000-0004-0000-0100-000004000000}"/>
    <hyperlink ref="E84" location="ROBOT_STRUCTURE_TYPE!A1" display="机器人构型，详见：ROBOT_STRUCTURE_TYPE" xr:uid="{00000000-0004-0000-0100-000005000000}"/>
    <hyperlink ref="E89:E90" location="ANALOG_DOMAIN!A1" display="模拟输入IO0的配置，详见：ANALOG_DOMAIN" xr:uid="{00000000-0004-0000-0100-000006000000}"/>
    <hyperlink ref="E91" location="ANALOG_DOMAIN!A1" display="工具模拟IO输入的配置，详见：ANALOG_DOMAIN" xr:uid="{00000000-0004-0000-0100-000007000000}"/>
    <hyperlink ref="E95:E96" location="ANALOG_DOMAIN!A1" display="模拟输出io0的配置，详见：ANALOG_DOMAIN" xr:uid="{00000000-0004-0000-0100-000008000000}"/>
    <hyperlink ref="E97" location="ANALOG_DOMAIN!A1" display="工具模拟io输出的配置，详见：ANALOG_DOMAIN" xr:uid="{00000000-0004-0000-0100-000009000000}"/>
    <hyperlink ref="E105" location="SAFETY_MODE!A1" display="主板综合安全模式，详见：SAFETY_MODE" xr:uid="{00000000-0004-0000-0100-00000A000000}"/>
    <hyperlink ref="E130" location="JOINT_AND_TOOL_MODE!A1" display="工具模式，详见：JOINT_AND_TOOL_MODE" xr:uid="{00000000-0004-0000-0100-00000B000000}"/>
    <hyperlink ref="E122" location="ANALOG_DOMAIN!A1" display="工具模拟io输出的配置，详见：ANALOG_DOMAIN" xr:uid="{00000000-0004-0000-0100-00000C000000}"/>
    <hyperlink ref="E123" location="ANALOG_DOMAIN!A1" display="工具模拟io输入的配置，详见：ANALOG_DOMAIN" xr:uid="{00000000-0004-0000-0100-00000D000000}"/>
    <hyperlink ref="E127" location="TOOL_OUTPUT_VOLTAGE!A1" display="工具输出电压，详见：TOOL_OUTPUT_VOLTAGE" xr:uid="{00000000-0004-0000-0100-00000E000000}"/>
    <hyperlink ref="A1:E1" location="报文格式!A1" display="机器人状态报文（格式详见：报文格式）" xr:uid="{00000000-0004-0000-0100-00000F000000}"/>
    <hyperlink ref="E134" location="SAFETY_OPERATIONAL_MODE!A1" display="机器人安全操作模式，详见：SAFETY_OPERATIONAL_MODE" xr:uid="{00000000-0004-0000-0100-000010000000}"/>
    <hyperlink ref="E109" location="SAFETY_MODE!A1" display="主板安全模式,详见：SAFETY_MODE" xr:uid="{00000000-0004-0000-0100-000011000000}"/>
    <hyperlink ref="E20" location="ROBOT_SPEED_MODE!A1" display="机器人速度模式，详见：ROBOT_SPEED_MODE" xr:uid="{487EE084-C09B-443F-AB58-991C0E2DE665}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9"/>
  <sheetViews>
    <sheetView workbookViewId="0">
      <selection activeCell="B42" sqref="B42"/>
    </sheetView>
  </sheetViews>
  <sheetFormatPr defaultColWidth="9" defaultRowHeight="14.25" x14ac:dyDescent="0.2"/>
  <cols>
    <col min="1" max="1" width="10.625" customWidth="1"/>
    <col min="2" max="2" width="42.5" customWidth="1"/>
  </cols>
  <sheetData>
    <row r="1" spans="1:2" x14ac:dyDescent="0.2">
      <c r="A1" s="147" t="s">
        <v>124</v>
      </c>
      <c r="B1" s="148"/>
    </row>
    <row r="2" spans="1:2" x14ac:dyDescent="0.2">
      <c r="A2" s="8" t="s">
        <v>125</v>
      </c>
      <c r="B2" s="151" t="s">
        <v>126</v>
      </c>
    </row>
    <row r="3" spans="1:2" x14ac:dyDescent="0.2">
      <c r="A3" s="8"/>
      <c r="B3" s="151"/>
    </row>
    <row r="4" spans="1:2" x14ac:dyDescent="0.2">
      <c r="A4" s="8"/>
      <c r="B4" s="151"/>
    </row>
    <row r="5" spans="1:2" x14ac:dyDescent="0.2">
      <c r="A5" s="8"/>
      <c r="B5" s="151"/>
    </row>
    <row r="6" spans="1:2" x14ac:dyDescent="0.2">
      <c r="A6" s="8" t="s">
        <v>127</v>
      </c>
      <c r="B6" s="9" t="s">
        <v>13</v>
      </c>
    </row>
    <row r="7" spans="1:2" x14ac:dyDescent="0.2">
      <c r="A7" s="10" t="s">
        <v>125</v>
      </c>
      <c r="B7" s="152" t="s">
        <v>14</v>
      </c>
    </row>
    <row r="8" spans="1:2" x14ac:dyDescent="0.2">
      <c r="A8" s="10"/>
      <c r="B8" s="152"/>
    </row>
    <row r="9" spans="1:2" x14ac:dyDescent="0.2">
      <c r="A9" s="10"/>
      <c r="B9" s="152"/>
    </row>
    <row r="10" spans="1:2" x14ac:dyDescent="0.2">
      <c r="A10" s="10"/>
      <c r="B10" s="152"/>
    </row>
    <row r="11" spans="1:2" x14ac:dyDescent="0.2">
      <c r="A11" s="10" t="s">
        <v>127</v>
      </c>
      <c r="B11" s="11" t="s">
        <v>128</v>
      </c>
    </row>
    <row r="12" spans="1:2" x14ac:dyDescent="0.2">
      <c r="A12" s="10" t="s">
        <v>129</v>
      </c>
      <c r="B12" s="11" t="s">
        <v>130</v>
      </c>
    </row>
    <row r="13" spans="1:2" x14ac:dyDescent="0.2">
      <c r="A13" s="8" t="s">
        <v>125</v>
      </c>
      <c r="B13" s="151" t="s">
        <v>14</v>
      </c>
    </row>
    <row r="14" spans="1:2" x14ac:dyDescent="0.2">
      <c r="A14" s="8"/>
      <c r="B14" s="151"/>
    </row>
    <row r="15" spans="1:2" x14ac:dyDescent="0.2">
      <c r="A15" s="8"/>
      <c r="B15" s="151"/>
    </row>
    <row r="16" spans="1:2" x14ac:dyDescent="0.2">
      <c r="A16" s="8"/>
      <c r="B16" s="151"/>
    </row>
    <row r="17" spans="1:2" x14ac:dyDescent="0.2">
      <c r="A17" s="8" t="s">
        <v>127</v>
      </c>
      <c r="B17" s="9" t="s">
        <v>128</v>
      </c>
    </row>
    <row r="18" spans="1:2" x14ac:dyDescent="0.2">
      <c r="A18" s="8" t="s">
        <v>131</v>
      </c>
      <c r="B18" s="9" t="s">
        <v>130</v>
      </c>
    </row>
    <row r="19" spans="1:2" x14ac:dyDescent="0.2">
      <c r="A19" s="149" t="s">
        <v>132</v>
      </c>
      <c r="B19" s="150"/>
    </row>
  </sheetData>
  <mergeCells count="5">
    <mergeCell ref="A1:B1"/>
    <mergeCell ref="A19:B19"/>
    <mergeCell ref="B2:B5"/>
    <mergeCell ref="B7:B10"/>
    <mergeCell ref="B13:B16"/>
  </mergeCells>
  <phoneticPr fontId="10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4"/>
  <sheetViews>
    <sheetView workbookViewId="0"/>
  </sheetViews>
  <sheetFormatPr defaultColWidth="9" defaultRowHeight="14.25" x14ac:dyDescent="0.2"/>
  <cols>
    <col min="1" max="1" width="20.625" customWidth="1"/>
  </cols>
  <sheetData>
    <row r="1" spans="1:2" x14ac:dyDescent="0.2">
      <c r="A1" s="4" t="s">
        <v>133</v>
      </c>
    </row>
    <row r="2" spans="1:2" x14ac:dyDescent="0.2">
      <c r="A2" s="4" t="s">
        <v>438</v>
      </c>
    </row>
    <row r="3" spans="1:2" x14ac:dyDescent="0.2">
      <c r="A3" s="4" t="s">
        <v>134</v>
      </c>
      <c r="B3" t="s">
        <v>135</v>
      </c>
    </row>
    <row r="4" spans="1:2" x14ac:dyDescent="0.2">
      <c r="A4" s="4" t="s">
        <v>136</v>
      </c>
      <c r="B4" t="s">
        <v>137</v>
      </c>
    </row>
  </sheetData>
  <phoneticPr fontId="10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4"/>
  <sheetViews>
    <sheetView workbookViewId="0"/>
  </sheetViews>
  <sheetFormatPr defaultColWidth="9" defaultRowHeight="14.25" x14ac:dyDescent="0.2"/>
  <cols>
    <col min="1" max="1" width="25.875" customWidth="1"/>
    <col min="2" max="2" width="14.5" customWidth="1"/>
  </cols>
  <sheetData>
    <row r="1" spans="1:2" x14ac:dyDescent="0.2">
      <c r="A1" s="4" t="s">
        <v>138</v>
      </c>
      <c r="B1" s="4" t="s">
        <v>139</v>
      </c>
    </row>
    <row r="2" spans="1:2" x14ac:dyDescent="0.2">
      <c r="A2" s="2" t="s">
        <v>140</v>
      </c>
      <c r="B2" s="1" t="s">
        <v>141</v>
      </c>
    </row>
    <row r="3" spans="1:2" x14ac:dyDescent="0.2">
      <c r="A3" s="2" t="s">
        <v>142</v>
      </c>
      <c r="B3" s="1" t="s">
        <v>143</v>
      </c>
    </row>
    <row r="4" spans="1:2" x14ac:dyDescent="0.2">
      <c r="A4" s="2" t="s">
        <v>144</v>
      </c>
      <c r="B4" s="1" t="s">
        <v>145</v>
      </c>
    </row>
  </sheetData>
  <phoneticPr fontId="10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14"/>
  <sheetViews>
    <sheetView workbookViewId="0"/>
  </sheetViews>
  <sheetFormatPr defaultColWidth="9" defaultRowHeight="14.25" x14ac:dyDescent="0.2"/>
  <cols>
    <col min="1" max="1" width="58.75" style="1" customWidth="1"/>
    <col min="2" max="2" width="26" customWidth="1"/>
  </cols>
  <sheetData>
    <row r="1" spans="1:2" x14ac:dyDescent="0.2">
      <c r="A1" s="1" t="s">
        <v>146</v>
      </c>
    </row>
    <row r="2" spans="1:2" x14ac:dyDescent="0.2">
      <c r="A2" s="2" t="s">
        <v>147</v>
      </c>
      <c r="B2" t="s">
        <v>148</v>
      </c>
    </row>
    <row r="3" spans="1:2" x14ac:dyDescent="0.2">
      <c r="A3" s="2" t="s">
        <v>149</v>
      </c>
      <c r="B3" t="s">
        <v>150</v>
      </c>
    </row>
    <row r="4" spans="1:2" x14ac:dyDescent="0.2">
      <c r="A4" s="2" t="s">
        <v>151</v>
      </c>
      <c r="B4" t="s">
        <v>152</v>
      </c>
    </row>
    <row r="5" spans="1:2" x14ac:dyDescent="0.2">
      <c r="A5" s="2" t="s">
        <v>153</v>
      </c>
      <c r="B5" t="s">
        <v>154</v>
      </c>
    </row>
    <row r="6" spans="1:2" x14ac:dyDescent="0.2">
      <c r="A6" s="2" t="s">
        <v>155</v>
      </c>
      <c r="B6" t="s">
        <v>156</v>
      </c>
    </row>
    <row r="7" spans="1:2" x14ac:dyDescent="0.2">
      <c r="A7" s="2" t="s">
        <v>157</v>
      </c>
      <c r="B7" t="s">
        <v>158</v>
      </c>
    </row>
    <row r="8" spans="1:2" x14ac:dyDescent="0.2">
      <c r="A8" s="2" t="s">
        <v>159</v>
      </c>
      <c r="B8" t="s">
        <v>160</v>
      </c>
    </row>
    <row r="9" spans="1:2" x14ac:dyDescent="0.2">
      <c r="A9" s="2" t="s">
        <v>161</v>
      </c>
      <c r="B9" t="s">
        <v>162</v>
      </c>
    </row>
    <row r="10" spans="1:2" x14ac:dyDescent="0.2">
      <c r="A10" s="2" t="s">
        <v>163</v>
      </c>
      <c r="B10" t="s">
        <v>164</v>
      </c>
    </row>
    <row r="11" spans="1:2" x14ac:dyDescent="0.2">
      <c r="A11" s="2" t="s">
        <v>165</v>
      </c>
      <c r="B11" t="s">
        <v>166</v>
      </c>
    </row>
    <row r="12" spans="1:2" x14ac:dyDescent="0.2">
      <c r="A12" s="2" t="s">
        <v>167</v>
      </c>
      <c r="B12" t="s">
        <v>168</v>
      </c>
    </row>
    <row r="13" spans="1:2" x14ac:dyDescent="0.2">
      <c r="A13" s="2" t="s">
        <v>169</v>
      </c>
      <c r="B13" t="s">
        <v>170</v>
      </c>
    </row>
    <row r="14" spans="1:2" x14ac:dyDescent="0.2">
      <c r="A14" s="2" t="s">
        <v>171</v>
      </c>
      <c r="B14" t="s">
        <v>172</v>
      </c>
    </row>
  </sheetData>
  <phoneticPr fontId="10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3"/>
  <sheetViews>
    <sheetView workbookViewId="0"/>
  </sheetViews>
  <sheetFormatPr defaultColWidth="9" defaultRowHeight="14.25" x14ac:dyDescent="0.2"/>
  <cols>
    <col min="1" max="1" width="30.75" customWidth="1"/>
    <col min="2" max="2" width="23.875" customWidth="1"/>
  </cols>
  <sheetData>
    <row r="1" spans="1:2" x14ac:dyDescent="0.2">
      <c r="A1" s="4" t="s">
        <v>146</v>
      </c>
      <c r="B1" s="4" t="s">
        <v>139</v>
      </c>
    </row>
    <row r="2" spans="1:2" x14ac:dyDescent="0.2">
      <c r="A2" s="4" t="s">
        <v>173</v>
      </c>
      <c r="B2" s="4" t="s">
        <v>174</v>
      </c>
    </row>
    <row r="3" spans="1:2" x14ac:dyDescent="0.2">
      <c r="A3" s="4" t="s">
        <v>175</v>
      </c>
      <c r="B3" s="4" t="s">
        <v>176</v>
      </c>
    </row>
  </sheetData>
  <phoneticPr fontId="10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4"/>
  <sheetViews>
    <sheetView workbookViewId="0"/>
  </sheetViews>
  <sheetFormatPr defaultColWidth="9" defaultRowHeight="14.25" x14ac:dyDescent="0.2"/>
  <cols>
    <col min="1" max="1" width="37.25" customWidth="1"/>
  </cols>
  <sheetData>
    <row r="1" spans="1:1" x14ac:dyDescent="0.2">
      <c r="A1" s="4" t="s">
        <v>177</v>
      </c>
    </row>
    <row r="2" spans="1:1" x14ac:dyDescent="0.2">
      <c r="A2" s="2" t="s">
        <v>178</v>
      </c>
    </row>
    <row r="3" spans="1:1" x14ac:dyDescent="0.2">
      <c r="A3" s="2" t="s">
        <v>179</v>
      </c>
    </row>
    <row r="4" spans="1:1" x14ac:dyDescent="0.2">
      <c r="A4" s="2" t="s">
        <v>180</v>
      </c>
    </row>
  </sheetData>
  <phoneticPr fontId="1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说明</vt:lpstr>
      <vt:lpstr>机器人状态报文(v2.1.0)</vt:lpstr>
      <vt:lpstr>机器人状态报文(v2.0.0-v2.0.3)</vt:lpstr>
      <vt:lpstr>报文格式</vt:lpstr>
      <vt:lpstr>SAFETY_OPERATIONAL_MODE</vt:lpstr>
      <vt:lpstr>TOOL_OUTPUT_VOLTAGE</vt:lpstr>
      <vt:lpstr>SAFETY_MODE</vt:lpstr>
      <vt:lpstr>ANALOG_DOMAIN</vt:lpstr>
      <vt:lpstr>ROBOT_STRUCTURE_TYPE</vt:lpstr>
      <vt:lpstr>ROBOT_TYPE</vt:lpstr>
      <vt:lpstr>JOINT_AND_TOOL_MODE</vt:lpstr>
      <vt:lpstr>ROBOT_CONTROL_MODE</vt:lpstr>
      <vt:lpstr>ROBOT_MODE</vt:lpstr>
      <vt:lpstr>ROBOT_SPEED_MODE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elite028</cp:lastModifiedBy>
  <dcterms:created xsi:type="dcterms:W3CDTF">2015-06-05T18:19:00Z</dcterms:created>
  <dcterms:modified xsi:type="dcterms:W3CDTF">2022-11-24T09:54:17Z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F5F5A57FE6DE4B468763A5DD65416F98</vt:lpwstr>
  </property>
  <property fmtid="{D5CDD505-2E9C-101B-9397-08002B2CF9AE}" pid="3" name="KSOProductBuildVer">
    <vt:lpwstr>2052-11.1.0.12358</vt:lpwstr>
  </property>
</Properties>
</file>